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120" yWindow="120" windowWidth="15600" windowHeight="11760" tabRatio="930" activeTab="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  <sheet name="Лист1" sheetId="91" r:id="rId33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Q26" i="70" l="1"/>
  <c r="Q21" i="70" s="1"/>
  <c r="R26" i="70"/>
  <c r="S26" i="70"/>
  <c r="S21" i="70" s="1"/>
  <c r="T26" i="70"/>
  <c r="U26" i="70"/>
  <c r="U21" i="70" s="1"/>
  <c r="V26" i="70"/>
  <c r="W26" i="70"/>
  <c r="W21" i="70" s="1"/>
  <c r="Y26" i="70"/>
  <c r="Z26" i="70"/>
  <c r="AA26" i="70"/>
  <c r="AB26" i="70"/>
  <c r="AC26" i="70"/>
  <c r="AD26" i="70"/>
  <c r="Q27" i="70"/>
  <c r="R27" i="70"/>
  <c r="S27" i="70"/>
  <c r="T27" i="70"/>
  <c r="U27" i="70"/>
  <c r="V27" i="70"/>
  <c r="W27" i="70"/>
  <c r="X27" i="70"/>
  <c r="X26" i="70" s="1"/>
  <c r="X21" i="70" s="1"/>
  <c r="Y27" i="70"/>
  <c r="Y21" i="70" s="1"/>
  <c r="Z27" i="70"/>
  <c r="AA27" i="70"/>
  <c r="AB27" i="70"/>
  <c r="AC27" i="70"/>
  <c r="AD27" i="70"/>
  <c r="P21" i="70"/>
  <c r="R21" i="70"/>
  <c r="T21" i="70"/>
  <c r="V21" i="70"/>
  <c r="AD21" i="70"/>
  <c r="P26" i="70"/>
  <c r="Z21" i="70"/>
  <c r="AA21" i="70"/>
  <c r="AB21" i="70"/>
  <c r="AC21" i="70"/>
  <c r="P27" i="70"/>
  <c r="Q27" i="69"/>
  <c r="R27" i="69"/>
  <c r="S27" i="69"/>
  <c r="T27" i="69"/>
  <c r="U27" i="69"/>
  <c r="V27" i="69"/>
  <c r="W27" i="69"/>
  <c r="X27" i="69"/>
  <c r="Y27" i="69"/>
  <c r="Z27" i="69"/>
  <c r="AA27" i="69"/>
  <c r="AB27" i="69"/>
  <c r="P27" i="69"/>
  <c r="P26" i="69" s="1"/>
  <c r="P21" i="69" s="1"/>
  <c r="Q26" i="69"/>
  <c r="Q21" i="69" s="1"/>
  <c r="R26" i="69"/>
  <c r="S26" i="69"/>
  <c r="S21" i="69" s="1"/>
  <c r="T26" i="69"/>
  <c r="U26" i="69"/>
  <c r="U21" i="69" s="1"/>
  <c r="V26" i="69"/>
  <c r="W26" i="69"/>
  <c r="W21" i="69" s="1"/>
  <c r="X26" i="69"/>
  <c r="Y26" i="69"/>
  <c r="Y21" i="69" s="1"/>
  <c r="Z26" i="69"/>
  <c r="AA26" i="69"/>
  <c r="AA21" i="69" s="1"/>
  <c r="AB26" i="69"/>
  <c r="R21" i="69"/>
  <c r="T21" i="69"/>
  <c r="V21" i="69"/>
  <c r="X21" i="69"/>
  <c r="Z21" i="69"/>
  <c r="AB21" i="69"/>
  <c r="Q21" i="74"/>
  <c r="R21" i="74"/>
  <c r="S21" i="74"/>
  <c r="T21" i="74"/>
  <c r="U21" i="74"/>
  <c r="V21" i="74"/>
  <c r="W21" i="74"/>
  <c r="X21" i="74"/>
  <c r="Y21" i="74"/>
  <c r="Z21" i="74"/>
  <c r="AA21" i="74"/>
  <c r="AB21" i="74"/>
  <c r="AC21" i="74"/>
  <c r="AD21" i="74"/>
  <c r="AE21" i="74"/>
  <c r="AF21" i="74"/>
  <c r="AG21" i="74"/>
  <c r="AH21" i="74"/>
  <c r="AI21" i="74"/>
  <c r="AJ21" i="74"/>
  <c r="P21" i="74"/>
  <c r="Q26" i="74"/>
  <c r="R26" i="74"/>
  <c r="S26" i="74"/>
  <c r="T26" i="74"/>
  <c r="U26" i="74"/>
  <c r="V26" i="74"/>
  <c r="W26" i="74"/>
  <c r="X26" i="74"/>
  <c r="Y26" i="74"/>
  <c r="Z26" i="74"/>
  <c r="AA26" i="74"/>
  <c r="AB26" i="74"/>
  <c r="AC26" i="74"/>
  <c r="AD26" i="74"/>
  <c r="AE26" i="74"/>
  <c r="AF26" i="74"/>
  <c r="AG26" i="74"/>
  <c r="AH26" i="74"/>
  <c r="AI26" i="74"/>
  <c r="AJ26" i="74"/>
  <c r="P26" i="74"/>
  <c r="Q27" i="74"/>
  <c r="R27" i="74"/>
  <c r="S27" i="74"/>
  <c r="T27" i="74"/>
  <c r="U27" i="74"/>
  <c r="V27" i="74"/>
  <c r="W27" i="74"/>
  <c r="X27" i="74"/>
  <c r="Y27" i="74"/>
  <c r="Z27" i="74"/>
  <c r="AA27" i="74"/>
  <c r="AB27" i="74"/>
  <c r="AC27" i="74"/>
  <c r="AD27" i="74"/>
  <c r="AE27" i="74"/>
  <c r="AF27" i="74"/>
  <c r="AG27" i="74"/>
  <c r="AH27" i="74"/>
  <c r="AI27" i="74"/>
  <c r="AJ27" i="74"/>
  <c r="P27" i="74"/>
  <c r="S21" i="73" l="1"/>
  <c r="U21" i="73"/>
  <c r="Y21" i="73"/>
  <c r="Z21" i="73"/>
  <c r="S26" i="73"/>
  <c r="U26" i="73"/>
  <c r="Y26" i="73"/>
  <c r="Z26" i="73"/>
  <c r="Q27" i="73"/>
  <c r="Q26" i="73" s="1"/>
  <c r="Q21" i="73" s="1"/>
  <c r="R27" i="73"/>
  <c r="R26" i="73" s="1"/>
  <c r="R21" i="73" s="1"/>
  <c r="S27" i="73"/>
  <c r="T27" i="73"/>
  <c r="T26" i="73" s="1"/>
  <c r="T21" i="73" s="1"/>
  <c r="U27" i="73"/>
  <c r="V27" i="73"/>
  <c r="V26" i="73" s="1"/>
  <c r="V21" i="73" s="1"/>
  <c r="W27" i="73"/>
  <c r="W26" i="73" s="1"/>
  <c r="W21" i="73" s="1"/>
  <c r="X27" i="73"/>
  <c r="X26" i="73" s="1"/>
  <c r="X21" i="73" s="1"/>
  <c r="Y27" i="73"/>
  <c r="Z27" i="73"/>
  <c r="P27" i="73"/>
  <c r="P26" i="73" s="1"/>
  <c r="P21" i="73" s="1"/>
  <c r="P32" i="74" l="1"/>
  <c r="W61" i="70" l="1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<sst xmlns="http://schemas.openxmlformats.org/spreadsheetml/2006/main" count="11923" uniqueCount="11097">
  <si>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</si>
  <si>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</si>
  <si>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</si>
  <si>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</si>
  <si>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</si>
  <si>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</si>
  <si>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</si>
  <si>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</si>
  <si>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</si>
  <si>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</si>
  <si>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</si>
  <si>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</si>
  <si>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</si>
  <si>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</si>
  <si>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</si>
  <si>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</si>
  <si>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</si>
  <si>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</si>
  <si>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</si>
  <si>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</si>
  <si>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</si>
  <si>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</si>
  <si>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</si>
  <si>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</si>
  <si>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</si>
  <si>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</si>
  <si>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</si>
  <si>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</si>
  <si>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</si>
  <si>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</si>
  <si>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</si>
  <si>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</si>
  <si>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</si>
  <si>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</si>
  <si>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</si>
  <si>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</si>
  <si>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</si>
  <si>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</si>
  <si>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</si>
  <si>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</si>
  <si>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</si>
  <si>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</si>
  <si>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</si>
  <si>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</si>
  <si>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</si>
  <si>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</si>
  <si>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</si>
  <si>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</si>
  <si>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</si>
  <si>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</si>
  <si>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</si>
  <si>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</si>
  <si>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</si>
  <si>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</si>
  <si>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</si>
  <si>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</si>
  <si>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</si>
  <si>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</si>
  <si>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</si>
  <si>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</si>
  <si>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</si>
  <si>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</si>
  <si>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</si>
  <si>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</si>
  <si>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</si>
  <si>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</si>
  <si>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</si>
  <si>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</si>
  <si>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</si>
  <si>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</si>
  <si>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</si>
  <si>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</si>
  <si>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</si>
  <si>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</si>
  <si>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</si>
  <si>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</si>
  <si>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</si>
  <si>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</si>
  <si>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</si>
  <si>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</si>
  <si>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</si>
  <si>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</si>
  <si>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</si>
  <si>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</si>
  <si>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</si>
  <si>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</si>
  <si>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</si>
  <si>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</si>
  <si>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</si>
  <si>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</si>
  <si>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</si>
  <si>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</si>
  <si>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</si>
  <si>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</si>
  <si>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</si>
  <si>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</si>
  <si>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</si>
  <si>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</si>
  <si>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</si>
  <si>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</si>
  <si>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</si>
  <si>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</si>
  <si>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</si>
  <si>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</si>
  <si>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</si>
  <si>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</si>
  <si>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</si>
  <si>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</si>
  <si>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</si>
  <si>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</si>
  <si>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</si>
  <si>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</si>
  <si>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</si>
  <si>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</si>
  <si>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</si>
  <si>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</si>
  <si>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</si>
  <si>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</si>
  <si>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</si>
  <si>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</si>
  <si>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</si>
  <si>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</si>
  <si>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</si>
  <si>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</si>
  <si>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</si>
  <si>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</si>
  <si>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</si>
  <si>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</si>
  <si>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</si>
  <si>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</si>
  <si>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</si>
  <si>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</si>
  <si>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</si>
  <si>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</si>
  <si>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</si>
  <si>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</si>
  <si>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</si>
  <si>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</si>
  <si>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</si>
  <si>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</si>
  <si>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</si>
  <si>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</si>
  <si>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</si>
  <si>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</si>
  <si>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</si>
  <si>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</si>
  <si>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</si>
  <si>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</si>
  <si>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</si>
  <si>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</si>
  <si>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</si>
  <si>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</si>
  <si>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</si>
  <si>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</si>
  <si>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</si>
  <si>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</si>
  <si>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</si>
  <si>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</si>
  <si>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</si>
  <si>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</si>
  <si>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</si>
  <si>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</si>
  <si>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</si>
  <si>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</si>
  <si>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</si>
  <si>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</si>
  <si>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</si>
  <si>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</si>
  <si>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</si>
  <si>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</si>
  <si>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</si>
  <si>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</si>
  <si>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</si>
  <si>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</si>
  <si>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</si>
  <si>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</si>
  <si>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</si>
  <si>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</si>
  <si>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</si>
  <si>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</si>
  <si>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</si>
  <si>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</si>
  <si>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</si>
  <si>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</si>
  <si>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</si>
  <si>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</si>
  <si>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</si>
  <si>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</si>
  <si>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</si>
  <si>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</si>
  <si>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</si>
  <si>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</si>
  <si>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</si>
  <si>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</si>
  <si>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</si>
  <si>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</si>
  <si>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</si>
  <si>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</si>
  <si>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</si>
  <si>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</si>
  <si>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</si>
  <si>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</si>
  <si>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</si>
  <si>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</si>
  <si>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</si>
  <si>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</si>
  <si>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</si>
  <si>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</si>
  <si>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</si>
  <si>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</si>
  <si>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</si>
  <si>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</si>
  <si>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</si>
  <si>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</si>
  <si>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</si>
  <si>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</si>
  <si>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</si>
  <si>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</si>
  <si>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</si>
  <si>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</si>
  <si>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</si>
  <si>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</si>
  <si>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</si>
  <si>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</si>
  <si>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</si>
  <si>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</si>
  <si>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</si>
  <si>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</si>
  <si>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</si>
  <si>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</si>
  <si>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</si>
  <si>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</si>
  <si>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</si>
  <si>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</si>
  <si>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</si>
  <si>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</si>
  <si>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</si>
  <si>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</si>
  <si>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</si>
  <si>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</si>
  <si>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</si>
  <si>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</si>
  <si>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</si>
  <si>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</si>
  <si>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</si>
  <si>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</si>
  <si>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</si>
  <si>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</si>
  <si>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</si>
  <si>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</si>
  <si>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</si>
  <si>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</si>
  <si>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</si>
  <si>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</si>
  <si>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</si>
  <si>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</si>
  <si>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</si>
  <si>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</si>
  <si>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</si>
  <si>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</si>
  <si>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</si>
  <si>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</si>
  <si>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</si>
  <si>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</si>
  <si>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</si>
  <si>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</si>
  <si>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</si>
  <si>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</si>
  <si>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</si>
  <si>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</si>
  <si>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</si>
  <si>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</si>
  <si>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</si>
  <si>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</si>
  <si>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</si>
  <si>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</si>
  <si>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</si>
  <si>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</si>
  <si>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</si>
  <si>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</si>
  <si>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</si>
  <si>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</si>
  <si>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</si>
  <si>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</si>
  <si>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</si>
  <si>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</si>
  <si>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</si>
  <si>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</si>
  <si>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</si>
  <si>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</si>
  <si>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</si>
  <si>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</si>
  <si>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</si>
  <si>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</si>
  <si>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</si>
  <si>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</si>
  <si>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</si>
  <si>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</si>
  <si>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</si>
  <si>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</si>
  <si>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</si>
  <si>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</si>
  <si>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</si>
  <si>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</si>
  <si>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</si>
  <si>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</si>
  <si>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</si>
  <si>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</si>
  <si>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</si>
  <si>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</si>
  <si>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</si>
  <si>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</si>
  <si>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</si>
  <si>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</si>
  <si>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</si>
  <si>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</si>
  <si>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</si>
  <si>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</si>
  <si>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</si>
  <si>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</si>
  <si>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</si>
  <si>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</si>
  <si>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</si>
  <si>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</si>
  <si>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</si>
  <si>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</si>
  <si>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</si>
  <si>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</si>
  <si>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</si>
  <si>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</si>
  <si>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</si>
  <si>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</si>
  <si>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</si>
  <si>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</si>
  <si>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</si>
  <si>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</si>
  <si>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</si>
  <si>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</si>
  <si>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</si>
  <si>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</si>
  <si>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</si>
  <si>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</si>
  <si>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</si>
  <si>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</si>
  <si>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</si>
  <si>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</si>
  <si>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</si>
  <si>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</si>
  <si>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</si>
  <si>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</si>
  <si>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</si>
  <si>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</si>
  <si>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</si>
  <si>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</si>
  <si>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</si>
  <si>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</si>
  <si>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</si>
  <si>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</si>
  <si>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</si>
  <si>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</si>
  <si>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</si>
  <si>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</si>
  <si>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</si>
  <si>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</si>
  <si>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</si>
  <si>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</si>
  <si>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</si>
  <si>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</si>
  <si>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</si>
  <si>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</si>
  <si>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</si>
  <si>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</si>
  <si>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</si>
  <si>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</si>
  <si>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</si>
  <si>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</si>
  <si>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</si>
  <si>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</si>
  <si>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</si>
  <si>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</si>
  <si>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</si>
  <si>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</si>
  <si>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</si>
  <si>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</si>
  <si>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</si>
  <si>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</si>
  <si>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</si>
  <si>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</si>
  <si>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</si>
  <si>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</si>
  <si>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</si>
  <si>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</si>
  <si>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</si>
  <si>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</si>
  <si>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</si>
  <si>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</si>
  <si>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</si>
  <si>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</si>
  <si>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</si>
  <si>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</si>
  <si>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</si>
  <si>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</si>
  <si>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</si>
  <si>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</si>
  <si>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</si>
  <si>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</si>
  <si>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</si>
  <si>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</si>
  <si>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</si>
  <si>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</si>
  <si>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</si>
  <si>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</si>
  <si>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</si>
  <si>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</si>
  <si>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</si>
  <si>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</si>
  <si>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</si>
  <si>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</si>
  <si>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</si>
  <si>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</si>
  <si>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</si>
  <si>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</si>
  <si>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</si>
  <si>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</si>
  <si>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</si>
  <si>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</si>
  <si>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</si>
  <si>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</si>
  <si>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</si>
  <si>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</si>
  <si>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</si>
  <si>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</si>
  <si>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</si>
  <si>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</si>
  <si>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</si>
  <si>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</si>
  <si>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</si>
  <si>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</si>
  <si>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</si>
  <si>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</si>
  <si>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</si>
  <si>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</si>
  <si>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</si>
  <si>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</si>
  <si>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</si>
  <si>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</si>
  <si>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</si>
  <si>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</si>
  <si>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</si>
  <si>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</si>
  <si>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</si>
  <si>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</si>
  <si>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</si>
  <si>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</si>
  <si>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</si>
  <si>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</si>
  <si>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</si>
  <si>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</si>
  <si>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</si>
  <si>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</si>
  <si>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</si>
  <si>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</si>
  <si>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</si>
  <si>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</si>
  <si>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</si>
  <si>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</si>
  <si>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</si>
  <si>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</si>
  <si>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</si>
  <si>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</si>
  <si>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</si>
  <si>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</si>
  <si>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</si>
  <si>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</si>
  <si>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</si>
  <si>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</si>
  <si>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</si>
  <si>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</si>
  <si>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</si>
  <si>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</si>
  <si>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</si>
  <si>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</si>
  <si>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</si>
  <si>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</si>
  <si>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</si>
  <si>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</si>
  <si>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</si>
  <si>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</si>
  <si>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</si>
  <si>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</si>
  <si>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</si>
  <si>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</si>
  <si>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</si>
  <si>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</si>
  <si>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</si>
  <si>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</si>
  <si>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</si>
  <si>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</si>
  <si>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</si>
  <si>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</si>
  <si>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</si>
  <si>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</si>
  <si>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</si>
  <si>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</si>
  <si>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</si>
  <si>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</si>
  <si>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</si>
  <si>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</si>
  <si>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</si>
  <si>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</si>
  <si>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</si>
  <si>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</si>
  <si>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</si>
  <si>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</si>
  <si>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</si>
  <si>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</si>
  <si>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</si>
  <si>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</si>
  <si>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</si>
  <si>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</si>
  <si>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</si>
  <si>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</si>
  <si>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</si>
  <si>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</si>
  <si>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</si>
  <si>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</si>
  <si>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</si>
  <si>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</si>
  <si>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</si>
  <si>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</si>
  <si>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</si>
  <si>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</si>
  <si>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</si>
  <si>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</si>
  <si>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</si>
  <si>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</si>
  <si>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</si>
  <si>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</si>
  <si>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</si>
  <si>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</si>
  <si>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</si>
  <si>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</si>
  <si>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</si>
  <si>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</si>
  <si>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</si>
  <si>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</si>
  <si>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</si>
  <si>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</si>
  <si>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</si>
  <si>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</si>
  <si>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</si>
  <si>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</si>
  <si>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</si>
  <si>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</si>
  <si>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</si>
  <si>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</si>
  <si>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</si>
  <si>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</si>
  <si>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</si>
  <si>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</si>
  <si>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</si>
  <si>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</si>
  <si>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</si>
  <si>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</si>
  <si>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</si>
  <si>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</si>
  <si>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</si>
  <si>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</si>
  <si>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</si>
  <si>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</si>
  <si>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</si>
  <si>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</si>
  <si>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</si>
  <si>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</si>
  <si>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</si>
  <si>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</si>
  <si>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</si>
  <si>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</si>
  <si>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</si>
  <si>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</si>
  <si>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</si>
  <si>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</si>
  <si>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</si>
  <si>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</si>
  <si>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</si>
  <si>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</si>
  <si>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</si>
  <si>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</si>
  <si>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</si>
  <si>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</si>
  <si>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</si>
  <si>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</si>
  <si>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</si>
  <si>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</si>
  <si>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</si>
  <si>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</si>
  <si>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</si>
  <si>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</si>
  <si>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</si>
  <si>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</si>
  <si>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</si>
  <si>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</si>
  <si>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</si>
  <si>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</si>
  <si>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</si>
  <si>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</si>
  <si>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</si>
  <si>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</si>
  <si>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</si>
  <si>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</si>
  <si>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</si>
  <si>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</si>
  <si>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</si>
  <si>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</si>
  <si>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</si>
  <si>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</si>
  <si>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</si>
  <si>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</si>
  <si>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</si>
  <si>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</si>
  <si>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</si>
  <si>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</si>
  <si>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</si>
  <si>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</si>
  <si>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</si>
  <si>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</si>
  <si>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</si>
  <si>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</si>
  <si>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</si>
  <si>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</si>
  <si>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</si>
  <si>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</si>
  <si>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</si>
  <si>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</si>
  <si>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</si>
  <si>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</si>
  <si>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</si>
  <si>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</si>
  <si>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</si>
  <si>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</si>
  <si>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</si>
  <si>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</si>
  <si>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</si>
  <si>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</si>
  <si>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</si>
  <si>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</si>
  <si>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</si>
  <si>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</si>
  <si>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</si>
  <si>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</si>
  <si>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</si>
  <si>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</si>
  <si>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</si>
  <si>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</si>
  <si>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</si>
  <si>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</si>
  <si>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</si>
  <si>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</si>
  <si>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</si>
  <si>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</si>
  <si>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</si>
  <si>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</si>
  <si>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</si>
  <si>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</si>
  <si>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</si>
  <si>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</si>
  <si>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</si>
  <si>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</si>
  <si>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</si>
  <si>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</si>
  <si>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</si>
  <si>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</si>
  <si>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</si>
  <si>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</si>
  <si>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</si>
  <si>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</si>
  <si>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</si>
  <si>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</si>
  <si>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</si>
  <si>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</si>
  <si>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</si>
  <si>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</si>
  <si>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</si>
  <si>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</si>
  <si>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</si>
  <si>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</si>
  <si>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</si>
  <si>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</si>
  <si>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</si>
  <si>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</si>
  <si>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</si>
  <si>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</si>
  <si>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</si>
  <si>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</si>
  <si>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</si>
  <si>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</si>
  <si>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</si>
  <si>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</si>
  <si>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</si>
  <si>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</si>
  <si>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</si>
  <si>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</si>
  <si>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</si>
  <si>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</si>
  <si>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</si>
  <si>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</si>
  <si>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</si>
  <si>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</si>
  <si>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</si>
  <si>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</si>
  <si>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</si>
  <si>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</si>
  <si>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</si>
  <si>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</si>
  <si>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</si>
  <si>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</si>
  <si>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</si>
  <si>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</si>
  <si>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</si>
  <si>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</si>
  <si>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</si>
  <si>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</si>
  <si>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</si>
  <si>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</si>
  <si>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</si>
  <si>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</si>
  <si>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</si>
  <si>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</si>
  <si>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</si>
  <si>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</si>
  <si>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</si>
  <si>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</si>
  <si>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</si>
  <si>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</si>
  <si>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</si>
  <si>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</si>
  <si>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</si>
  <si>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</si>
  <si>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</si>
  <si>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</si>
  <si>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</si>
  <si>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</si>
  <si>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</si>
  <si>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</si>
  <si>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</si>
  <si>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</si>
  <si>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</si>
  <si>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</si>
  <si>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</si>
  <si>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</si>
  <si>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</si>
  <si>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</si>
  <si>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</si>
  <si>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</si>
  <si>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</si>
  <si>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</si>
  <si>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</si>
  <si>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</si>
  <si>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</si>
  <si>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</si>
  <si>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</si>
  <si>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</si>
  <si>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</si>
  <si>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</si>
  <si>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</si>
  <si>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</si>
  <si>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</si>
  <si>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</si>
  <si>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</si>
  <si>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</si>
  <si>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</si>
  <si>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</si>
  <si>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</si>
  <si>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</si>
  <si>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</si>
  <si>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</si>
  <si>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</si>
  <si>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</si>
  <si>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</si>
  <si>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</si>
  <si>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</si>
  <si>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</si>
  <si>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</si>
  <si>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</si>
  <si>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</si>
  <si>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</si>
  <si>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</si>
  <si>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</si>
  <si>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</si>
  <si>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</si>
  <si>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</si>
  <si>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</si>
  <si>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</si>
  <si>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</si>
  <si>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</si>
  <si>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</si>
  <si>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</si>
  <si>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</si>
  <si>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</si>
  <si>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</si>
  <si>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</si>
  <si>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</si>
  <si>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</si>
  <si>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</si>
  <si>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</si>
  <si>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</si>
  <si>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</si>
  <si>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</si>
  <si>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</si>
  <si>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</si>
  <si>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</si>
  <si>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</si>
  <si>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</si>
  <si>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</si>
  <si>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</si>
  <si>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</si>
  <si>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</si>
  <si>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</si>
  <si>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</si>
  <si>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</si>
  <si>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</si>
  <si>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</si>
  <si>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</si>
  <si>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</si>
  <si>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</si>
  <si>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</si>
  <si>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</si>
  <si>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</si>
  <si>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</si>
  <si>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</si>
  <si>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</si>
  <si>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</si>
  <si>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</si>
  <si>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</si>
  <si>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</si>
  <si>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</si>
  <si>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</si>
  <si>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</si>
  <si>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</si>
  <si>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</si>
  <si>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</si>
  <si>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</si>
  <si>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</si>
  <si>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</si>
  <si>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</si>
  <si>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</si>
  <si>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</si>
  <si>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</si>
  <si>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</si>
  <si>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</si>
  <si>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</si>
  <si>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</si>
  <si>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</si>
  <si>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</si>
  <si>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</si>
  <si>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</si>
  <si>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</si>
  <si>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</si>
  <si>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</si>
  <si>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</si>
  <si>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</si>
  <si>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</si>
  <si>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</si>
  <si>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</si>
  <si>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</si>
  <si>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</si>
  <si>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</si>
  <si>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</si>
  <si>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</si>
  <si>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</si>
  <si>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</si>
  <si>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</si>
  <si>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</si>
  <si>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</si>
  <si>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</si>
  <si>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</si>
  <si>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</si>
  <si>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</si>
  <si>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</si>
  <si>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</si>
  <si>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</si>
  <si>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</si>
  <si>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</si>
  <si>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</si>
  <si>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</si>
  <si>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</si>
  <si>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</si>
  <si>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</si>
  <si>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</si>
  <si>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</si>
  <si>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</si>
  <si>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</si>
  <si>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</si>
  <si>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</si>
  <si>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</si>
  <si>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</si>
  <si>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</si>
  <si>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</si>
  <si>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</si>
  <si>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</si>
  <si>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</si>
  <si>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</si>
  <si>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</si>
  <si>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</si>
  <si>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</si>
  <si>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</si>
  <si>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</si>
  <si>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</si>
  <si>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</si>
  <si>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</si>
  <si>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</si>
  <si>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</si>
  <si>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</si>
  <si>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</si>
  <si>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</si>
  <si>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</si>
  <si>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</si>
  <si>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</si>
  <si>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</si>
  <si>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</si>
  <si>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</si>
  <si>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</si>
  <si>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</si>
  <si>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</si>
  <si>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</si>
  <si>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</si>
  <si>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</si>
  <si>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</si>
  <si>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</si>
  <si>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</si>
  <si>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</si>
  <si>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</si>
  <si>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</si>
  <si>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</si>
  <si>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</si>
  <si>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</si>
  <si>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</si>
  <si>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</si>
  <si>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</si>
  <si>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</si>
  <si>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</si>
  <si>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</si>
  <si>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</si>
  <si>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</si>
  <si>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</si>
  <si>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</si>
  <si>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</si>
  <si>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</si>
  <si>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</si>
  <si>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</si>
  <si>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</si>
  <si>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</si>
  <si>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</si>
  <si>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</si>
  <si>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</si>
  <si>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</si>
  <si>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</si>
  <si>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</si>
  <si>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</si>
  <si>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</si>
  <si>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</si>
  <si>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</si>
  <si>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</si>
  <si>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</si>
  <si>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</si>
  <si>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</si>
  <si>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</si>
  <si>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</si>
  <si>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</si>
  <si>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</si>
  <si>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</si>
  <si>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</si>
  <si>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</si>
  <si>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</si>
  <si>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</si>
  <si>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</si>
  <si>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</si>
  <si>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</si>
  <si>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</si>
  <si>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</si>
  <si>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</si>
  <si>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</si>
  <si>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</si>
  <si>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</si>
  <si>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</si>
  <si>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</si>
  <si>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</si>
  <si>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</si>
  <si>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</si>
  <si>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</si>
  <si>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</si>
  <si>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</si>
  <si>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</si>
  <si>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</si>
  <si>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</si>
  <si>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</si>
  <si>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</si>
  <si>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</si>
  <si>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</si>
  <si>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</si>
  <si>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</si>
  <si>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</si>
  <si>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</si>
  <si>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</si>
  <si>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</si>
  <si>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</si>
  <si>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</si>
  <si>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</si>
  <si>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</si>
  <si>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</si>
  <si>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</si>
  <si>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</si>
  <si>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</si>
  <si>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</si>
  <si>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</si>
  <si>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</si>
  <si>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</si>
  <si>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</si>
  <si>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</si>
  <si>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</si>
  <si>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</si>
  <si>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</si>
  <si>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</si>
  <si>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</si>
  <si>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</si>
  <si>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</si>
  <si>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</si>
  <si>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</si>
  <si>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</si>
  <si>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</si>
  <si>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</si>
  <si>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</si>
  <si>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</si>
  <si>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</si>
  <si>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</si>
  <si>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</si>
  <si>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</si>
  <si>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</si>
  <si>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</si>
  <si>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</si>
  <si>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</si>
  <si>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</si>
  <si>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</si>
  <si>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</si>
  <si>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</si>
  <si>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</si>
  <si>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</si>
  <si>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</si>
  <si>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</si>
  <si>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</si>
  <si>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</si>
  <si>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</si>
  <si>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</si>
  <si>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</si>
  <si>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</si>
  <si>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</si>
  <si>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</si>
  <si>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</si>
  <si>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</si>
  <si>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</si>
  <si>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</si>
  <si>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</si>
  <si>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</si>
  <si>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</si>
  <si>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</si>
  <si>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</si>
  <si>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</si>
  <si>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</si>
  <si>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</si>
  <si>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</si>
  <si>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</si>
  <si>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</si>
  <si>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</si>
  <si>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</si>
  <si>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</si>
  <si>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</si>
  <si>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</si>
  <si>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</si>
  <si>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</si>
  <si>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</si>
  <si>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</si>
  <si>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</si>
  <si>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</si>
  <si>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</si>
  <si>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</si>
  <si>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</si>
  <si>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</si>
  <si>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</si>
  <si>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</si>
  <si>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</si>
  <si>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</si>
  <si>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</si>
  <si>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</si>
  <si>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</si>
  <si>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</si>
  <si>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</si>
  <si>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</si>
  <si>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</si>
  <si>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</si>
  <si>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</si>
  <si>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</si>
  <si>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</si>
  <si>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</si>
  <si>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</si>
  <si>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</si>
  <si>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</si>
  <si>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</si>
  <si>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</si>
  <si>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</si>
  <si>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</si>
  <si>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</si>
  <si>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</si>
  <si>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</si>
  <si>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</si>
  <si>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</si>
  <si>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</si>
  <si>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</si>
  <si>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</si>
  <si>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</si>
  <si>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</si>
  <si>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</si>
  <si>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</si>
  <si>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</si>
  <si>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</si>
  <si>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</si>
  <si>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</si>
  <si>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</si>
  <si>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</si>
  <si>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</si>
  <si>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</si>
  <si>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</si>
  <si>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</si>
  <si>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</si>
  <si>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</si>
  <si>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</si>
  <si>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</si>
  <si>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</si>
  <si>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</si>
  <si>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</si>
  <si>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</si>
  <si>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</si>
  <si>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</si>
  <si>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</si>
  <si>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</si>
  <si>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</si>
  <si>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</si>
  <si>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</si>
  <si>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</si>
  <si>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</si>
  <si>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</si>
  <si>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</si>
  <si>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</si>
  <si>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</si>
  <si>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</si>
  <si>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</si>
  <si>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</si>
  <si>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</si>
  <si>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</si>
  <si>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</si>
  <si>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</si>
  <si>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</si>
  <si>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</si>
  <si>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</si>
  <si>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</si>
  <si>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</si>
  <si>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</si>
  <si>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</si>
  <si>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</si>
  <si>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</si>
  <si>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</si>
  <si>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</si>
  <si>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</si>
  <si>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</si>
  <si>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</si>
  <si>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</si>
  <si>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</si>
  <si>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</si>
  <si>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</si>
  <si>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</si>
  <si>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</si>
  <si>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</si>
  <si>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</si>
  <si>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</si>
  <si>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</si>
  <si>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</si>
  <si>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</si>
  <si>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</si>
  <si>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</si>
  <si>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</si>
  <si>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</si>
  <si>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</si>
  <si>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</si>
  <si>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</si>
  <si>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</si>
  <si>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</si>
  <si>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</si>
  <si>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</si>
  <si>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</si>
  <si>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</si>
  <si>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</si>
  <si>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</si>
  <si>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</si>
  <si>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</si>
  <si>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</si>
  <si>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</si>
  <si>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</si>
  <si>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</si>
  <si>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</si>
  <si>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</si>
  <si>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</si>
  <si>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</si>
  <si>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</si>
  <si>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</si>
  <si>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</si>
  <si>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</si>
  <si>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</si>
  <si>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</si>
  <si>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</si>
  <si>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</si>
  <si>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</si>
  <si>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</si>
  <si>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</si>
  <si>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</si>
  <si>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</si>
  <si>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</si>
  <si>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</si>
  <si>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</si>
  <si>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</si>
  <si>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</si>
  <si>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</si>
  <si>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</si>
  <si>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</si>
  <si>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</si>
  <si>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</si>
  <si>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</si>
  <si>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</si>
  <si>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</si>
  <si>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</si>
  <si>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</si>
  <si>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</si>
  <si>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</si>
  <si>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</si>
  <si>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</si>
  <si>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</si>
  <si>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</si>
  <si>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</si>
  <si>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</si>
  <si>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</si>
  <si>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</si>
  <si>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</si>
  <si>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</si>
  <si>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</si>
  <si>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</si>
  <si>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</si>
  <si>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</si>
  <si>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</si>
  <si>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</si>
  <si>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</si>
  <si>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</si>
  <si>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</si>
  <si>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</si>
  <si>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</si>
  <si>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</si>
  <si>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</si>
  <si>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</si>
  <si>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</si>
  <si>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</si>
  <si>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</si>
  <si>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</si>
  <si>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</si>
  <si>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</si>
  <si>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</si>
  <si>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</si>
  <si>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</si>
  <si>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</si>
  <si>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</si>
  <si>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</si>
  <si>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</si>
  <si>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</si>
  <si>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</si>
  <si>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</si>
  <si>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</si>
  <si>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</si>
  <si>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</si>
  <si>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</si>
  <si>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</si>
  <si>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</si>
  <si>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</si>
  <si>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</si>
  <si>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</si>
  <si>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</si>
  <si>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</si>
  <si>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</si>
  <si>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</si>
  <si>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</si>
  <si>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</si>
  <si>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</si>
  <si>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</si>
  <si>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</si>
  <si>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</si>
  <si>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</si>
  <si>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</si>
  <si>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</si>
  <si>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</si>
  <si>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</si>
  <si>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</si>
  <si>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</si>
  <si>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</si>
  <si>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</si>
  <si>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</si>
  <si>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</si>
  <si>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</si>
  <si>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</si>
  <si>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</si>
  <si>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</si>
  <si>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</si>
  <si>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</si>
  <si>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</si>
  <si>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</si>
  <si>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</si>
  <si>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</si>
  <si>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</si>
  <si>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</si>
  <si>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</si>
  <si>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</si>
  <si>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</si>
  <si>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</si>
  <si>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</si>
  <si>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</si>
  <si>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</si>
  <si>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</si>
  <si>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</si>
  <si>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</si>
  <si>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</si>
  <si>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</si>
  <si>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</si>
  <si>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</si>
  <si>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</si>
  <si>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</si>
  <si>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</si>
  <si>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</si>
  <si>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</si>
  <si>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</si>
  <si>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</si>
  <si>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</si>
  <si>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</si>
  <si>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</si>
  <si>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</si>
  <si>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</si>
  <si>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</si>
  <si>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</si>
  <si>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</si>
  <si>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</si>
  <si>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</si>
  <si>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</si>
  <si>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</si>
  <si>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</si>
  <si>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</si>
  <si>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</si>
  <si>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</si>
  <si>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</si>
  <si>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</si>
  <si>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</si>
  <si>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</si>
  <si>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</si>
  <si>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</si>
  <si>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</si>
  <si>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</si>
  <si>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</si>
  <si>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</si>
  <si>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</si>
  <si>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</si>
  <si>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</si>
  <si>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</si>
  <si>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</si>
  <si>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</si>
  <si>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</si>
  <si>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</si>
  <si>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</si>
  <si>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</si>
  <si>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</si>
  <si>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</si>
  <si>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</si>
  <si>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</si>
  <si>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</si>
  <si>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</si>
  <si>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</si>
  <si>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</si>
  <si>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</si>
  <si>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</si>
  <si>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</si>
  <si>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</si>
  <si>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</si>
  <si>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</si>
  <si>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</si>
  <si>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</si>
  <si>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</si>
  <si>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</si>
  <si>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</si>
  <si>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</si>
  <si>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</si>
  <si>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</si>
  <si>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</si>
  <si>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</si>
  <si>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</si>
  <si>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</si>
  <si>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</si>
  <si>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</si>
  <si>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</si>
  <si>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</si>
  <si>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</si>
  <si>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</si>
  <si>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</si>
  <si>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</si>
  <si>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</si>
  <si>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</si>
  <si>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</si>
  <si>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</si>
  <si>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</si>
  <si>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</si>
  <si>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</si>
  <si>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</si>
  <si>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</si>
  <si>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</si>
  <si>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</si>
  <si>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</si>
  <si>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</si>
  <si>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</si>
  <si>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</si>
  <si>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</si>
  <si>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</si>
  <si>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</si>
  <si>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</si>
  <si>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</si>
  <si>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</si>
  <si>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</si>
  <si>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</si>
  <si>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</si>
  <si>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</si>
  <si>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</si>
  <si>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</si>
  <si>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</si>
  <si>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</si>
  <si>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</si>
  <si>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</si>
  <si>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</si>
  <si>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</si>
  <si>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</si>
  <si>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</si>
  <si>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</si>
  <si>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</si>
  <si>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</si>
  <si>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</si>
  <si>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</si>
  <si>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</si>
  <si>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</si>
  <si>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</si>
  <si>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</si>
  <si>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</si>
  <si>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</si>
  <si>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</si>
  <si>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</si>
  <si>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</si>
  <si>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</si>
  <si>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</si>
  <si>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</si>
  <si>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</si>
  <si>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</si>
  <si>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</si>
  <si>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</si>
  <si>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</si>
  <si>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</si>
  <si>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</si>
  <si>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</si>
  <si>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</si>
  <si>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</si>
  <si>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</si>
  <si>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</si>
  <si>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</si>
  <si>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</si>
  <si>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</si>
  <si>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</si>
  <si>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</si>
  <si>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</si>
  <si>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</si>
  <si>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</si>
  <si>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</si>
  <si>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</si>
  <si>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</si>
  <si>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</si>
  <si>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</si>
  <si>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</si>
  <si>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</si>
  <si>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</si>
  <si>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</si>
  <si>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</si>
  <si>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</si>
  <si>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</si>
  <si>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</si>
  <si>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</si>
  <si>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</si>
  <si>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</si>
  <si>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</si>
  <si>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</si>
  <si>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</si>
  <si>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</si>
  <si>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</si>
  <si>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</si>
  <si>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</si>
  <si>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</si>
  <si>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</si>
  <si>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</si>
  <si>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</si>
  <si>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</si>
  <si>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</si>
  <si>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</si>
  <si>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</si>
  <si>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</si>
  <si>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</si>
  <si>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</si>
  <si>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</si>
  <si>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</si>
  <si>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</si>
  <si>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</si>
  <si>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</si>
  <si>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</si>
  <si>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</si>
  <si>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</si>
  <si>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</si>
  <si>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</si>
  <si>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</si>
  <si>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</si>
  <si>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</si>
  <si>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</si>
  <si>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</si>
  <si>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</si>
  <si>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</si>
  <si>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</si>
  <si>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</si>
  <si>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</si>
  <si>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</si>
  <si>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</si>
  <si>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</si>
  <si>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</si>
  <si>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</si>
  <si>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</si>
  <si>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</si>
  <si>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</si>
  <si>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</si>
  <si>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</si>
  <si>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</si>
  <si>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</si>
  <si>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</si>
  <si>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</si>
  <si>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</si>
  <si>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</si>
  <si>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</si>
  <si>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</si>
  <si>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</si>
  <si>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</si>
  <si>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</si>
  <si>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</si>
  <si>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</si>
  <si>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</si>
  <si>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</si>
  <si>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</si>
  <si>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</si>
  <si>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</si>
  <si>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</si>
  <si>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</si>
  <si>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</si>
  <si>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</si>
  <si>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</si>
  <si>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</si>
  <si>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</si>
  <si>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</si>
  <si>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</si>
  <si>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</si>
  <si>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</si>
  <si>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</si>
  <si>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</si>
  <si>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</si>
  <si>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</si>
  <si>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</si>
  <si>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</si>
  <si>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</si>
  <si>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</si>
  <si>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</si>
  <si>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</si>
  <si>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</si>
  <si>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</si>
  <si>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</si>
  <si>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</si>
  <si>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</si>
  <si>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</si>
  <si>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</si>
  <si>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</si>
  <si>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</si>
  <si>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</si>
  <si>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</si>
  <si>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</si>
  <si>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</si>
  <si>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</si>
  <si>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</si>
  <si>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</si>
  <si>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</si>
  <si>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</si>
  <si>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</si>
  <si>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</si>
  <si>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</si>
  <si>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</si>
  <si>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</si>
  <si>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</si>
  <si>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</si>
  <si>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</si>
  <si>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</si>
  <si>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</si>
  <si>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</si>
  <si>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</si>
  <si>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</si>
  <si>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</si>
  <si>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</si>
  <si>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</si>
  <si>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</si>
  <si>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</si>
  <si>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</si>
  <si>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</si>
  <si>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</si>
  <si>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</si>
  <si>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</si>
  <si>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</si>
  <si>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</si>
  <si>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</si>
  <si>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</si>
  <si>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</si>
  <si>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</si>
  <si>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</si>
  <si>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</si>
  <si>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</si>
  <si>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</si>
  <si>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</si>
  <si>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</si>
  <si>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</si>
  <si>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</si>
  <si>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</si>
  <si>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</si>
  <si>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</si>
  <si>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</si>
  <si>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</si>
  <si>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</si>
  <si>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</si>
  <si>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</si>
  <si>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</si>
  <si>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</si>
  <si>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</si>
  <si>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</si>
  <si>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</si>
  <si>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</si>
  <si>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</si>
  <si>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</si>
  <si>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</si>
  <si>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</si>
  <si>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</si>
  <si>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</si>
  <si>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</si>
  <si>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</si>
  <si>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</si>
  <si>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</si>
  <si>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</si>
  <si>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</si>
  <si>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</si>
  <si>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</si>
  <si>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</si>
  <si>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</si>
  <si>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</si>
  <si>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</si>
  <si>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</si>
  <si>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</si>
  <si>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</si>
  <si>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</si>
  <si>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</si>
  <si>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</si>
  <si>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</si>
  <si>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</si>
  <si>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</si>
  <si>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</si>
  <si>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</si>
  <si>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</si>
  <si>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</si>
  <si>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</si>
  <si>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</si>
  <si>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</si>
  <si>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</si>
  <si>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</si>
  <si>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</si>
  <si>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</si>
  <si>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</si>
  <si>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</si>
  <si>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</si>
  <si>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</si>
  <si>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</si>
  <si>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</si>
  <si>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</si>
  <si>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</si>
  <si>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</si>
  <si>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</si>
  <si>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</si>
  <si>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</si>
  <si>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</si>
  <si>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</si>
  <si>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</si>
  <si>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</si>
  <si>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</si>
  <si>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</si>
  <si>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</si>
  <si>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</si>
  <si>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</si>
  <si>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</si>
  <si>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</si>
  <si>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</si>
  <si>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</si>
  <si>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</si>
  <si>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</si>
  <si>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</si>
  <si>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</si>
  <si>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</si>
  <si>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</si>
  <si>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</si>
  <si>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</si>
  <si>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</si>
  <si>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</si>
  <si>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</si>
  <si>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</si>
  <si>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</si>
  <si>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</si>
  <si>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</si>
  <si>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</si>
  <si>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</si>
  <si>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</si>
  <si>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</si>
  <si>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</si>
  <si>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</si>
  <si>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</si>
  <si>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</si>
  <si>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</si>
  <si>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</si>
  <si>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</si>
  <si>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</si>
  <si>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</si>
  <si>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</si>
  <si>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</si>
  <si>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</si>
  <si>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</si>
  <si>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</si>
  <si>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</si>
  <si>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</si>
  <si>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</si>
  <si>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</si>
  <si>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</si>
  <si>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</si>
  <si>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</si>
  <si>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</si>
  <si>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</si>
  <si>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</si>
  <si>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</si>
  <si>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</si>
  <si>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</si>
  <si>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</si>
  <si>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</si>
  <si>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</si>
  <si>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</si>
  <si>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</si>
  <si>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</si>
  <si>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</si>
  <si>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</si>
  <si>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</si>
  <si>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</si>
  <si>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</si>
  <si>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</si>
  <si>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</si>
  <si>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</si>
  <si>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</si>
  <si>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</si>
  <si>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</si>
  <si>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</si>
  <si>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</si>
  <si>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</si>
  <si>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</si>
  <si>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</si>
  <si>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</si>
  <si>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</si>
  <si>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</si>
  <si>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</si>
  <si>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</si>
  <si>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</si>
  <si>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</si>
  <si>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</si>
  <si>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</si>
  <si>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</si>
  <si>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</si>
  <si>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</si>
  <si>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</si>
  <si>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</si>
  <si>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</si>
  <si>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</si>
  <si>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</si>
  <si>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</si>
  <si>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</si>
  <si>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</si>
  <si>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</si>
  <si>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</si>
  <si>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</si>
  <si>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</si>
  <si>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</si>
  <si>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</si>
  <si>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</si>
  <si>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</si>
  <si>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</si>
  <si>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</si>
  <si>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</si>
  <si>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</si>
  <si>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</si>
  <si>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</si>
  <si>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</si>
  <si>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</si>
  <si>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</si>
  <si>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</si>
  <si>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</si>
  <si>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</si>
  <si>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</si>
  <si>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</si>
  <si>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</si>
  <si>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</si>
  <si>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</si>
  <si>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</si>
  <si>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</si>
  <si>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</si>
  <si>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</si>
  <si>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</si>
  <si>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</si>
  <si>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</si>
  <si>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</si>
  <si>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</si>
  <si>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</si>
  <si>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</si>
  <si>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</si>
  <si>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</si>
  <si>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</si>
  <si>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</si>
  <si>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</si>
  <si>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</si>
  <si>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</si>
  <si>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</si>
  <si>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</si>
  <si>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</si>
  <si>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</si>
  <si>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</si>
  <si>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</si>
  <si>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</si>
  <si>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</si>
  <si>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</si>
  <si>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</si>
  <si>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</si>
  <si>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</si>
  <si>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</si>
  <si>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</si>
  <si>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</si>
  <si>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</si>
  <si>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</si>
  <si>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</si>
  <si>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</si>
  <si>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</si>
  <si>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</si>
  <si>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</si>
  <si>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</si>
  <si>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</si>
  <si>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</si>
  <si>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</si>
  <si>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</si>
  <si>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</si>
  <si>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</si>
  <si>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</si>
  <si>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</si>
  <si>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</si>
  <si>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</si>
  <si>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</si>
  <si>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</si>
  <si>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</si>
  <si>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</si>
  <si>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</si>
  <si>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</si>
  <si>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</si>
  <si>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</si>
  <si>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</si>
  <si>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</si>
  <si>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</si>
  <si>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</si>
  <si>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</si>
  <si>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</si>
  <si>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</si>
  <si>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</si>
  <si>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</si>
  <si>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</si>
  <si>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</si>
  <si>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</si>
  <si>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</si>
  <si>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</si>
  <si>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</si>
  <si>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</si>
  <si>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</si>
  <si>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</si>
  <si>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</si>
  <si>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</si>
  <si>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</si>
  <si>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</si>
  <si>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</si>
  <si>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</si>
  <si>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</si>
  <si>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</si>
  <si>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</si>
  <si>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</si>
  <si>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</si>
  <si>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</si>
  <si>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</si>
  <si>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</si>
  <si>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</si>
  <si>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</si>
  <si>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</si>
  <si>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</si>
  <si>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</si>
  <si>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</si>
  <si>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</si>
  <si>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</si>
  <si>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</si>
  <si>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</si>
  <si>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</si>
  <si>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</si>
  <si>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</si>
  <si>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</si>
  <si>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</si>
  <si>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</si>
  <si>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</si>
  <si>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</si>
  <si>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</si>
  <si>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</si>
  <si>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</si>
  <si>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</si>
  <si>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</si>
  <si>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</si>
  <si>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</si>
  <si>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</si>
  <si>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</si>
  <si>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</si>
  <si>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</si>
  <si>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</si>
  <si>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</si>
  <si>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</si>
  <si>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</si>
  <si>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</si>
  <si>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</si>
  <si>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</si>
  <si>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</si>
  <si>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</si>
  <si>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</si>
  <si>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</si>
  <si>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</si>
  <si>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</si>
  <si>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</si>
  <si>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</si>
  <si>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</si>
  <si>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</si>
  <si>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</si>
  <si>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</si>
  <si>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</si>
  <si>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</si>
  <si>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</si>
  <si>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</si>
  <si>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</si>
  <si>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</si>
  <si>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</si>
  <si>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</si>
  <si>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</si>
  <si>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</si>
  <si>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</si>
  <si>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</si>
  <si>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</si>
  <si>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</si>
  <si>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</si>
  <si>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</si>
  <si>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</si>
  <si>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</si>
  <si>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</si>
  <si>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</si>
  <si>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</si>
  <si>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</si>
  <si>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</si>
  <si>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</si>
  <si>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</si>
  <si>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</si>
  <si>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</si>
  <si>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</si>
  <si>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</si>
  <si>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</si>
  <si>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</si>
  <si>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</si>
  <si>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</si>
  <si>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</si>
  <si>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</si>
  <si>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</si>
  <si>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</si>
  <si>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</si>
  <si>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</si>
  <si>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</si>
  <si>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</si>
  <si>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</si>
  <si>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</si>
  <si>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</si>
  <si>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</si>
  <si>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</si>
  <si>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</si>
  <si>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</si>
  <si>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</si>
  <si>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</si>
  <si>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</si>
  <si>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</si>
  <si>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</si>
  <si>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</si>
  <si>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</si>
  <si>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</si>
  <si>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</si>
  <si>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</si>
  <si>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</si>
  <si>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</si>
  <si>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</si>
  <si>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</si>
  <si>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</si>
  <si>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</si>
  <si>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</si>
  <si>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</si>
  <si>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</si>
  <si>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</si>
  <si>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</si>
  <si>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</si>
  <si>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</si>
  <si>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</si>
  <si>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</si>
  <si>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</si>
  <si>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</si>
  <si>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</si>
  <si>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</si>
  <si>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</si>
  <si>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</si>
  <si>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</si>
  <si>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</si>
  <si>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</si>
  <si>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</si>
  <si>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</si>
  <si>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</si>
  <si>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</si>
  <si>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</si>
  <si>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</si>
  <si>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</si>
  <si>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</si>
  <si>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</si>
  <si>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</si>
  <si>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</si>
  <si>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</si>
  <si>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</si>
  <si>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</si>
  <si>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</si>
  <si>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</si>
  <si>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</si>
  <si>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</si>
  <si>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</si>
  <si>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</si>
  <si>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</si>
  <si>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</si>
  <si>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</si>
  <si>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</si>
  <si>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</si>
  <si>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</si>
  <si>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</si>
  <si>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</si>
  <si>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</si>
  <si>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</si>
  <si>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</si>
  <si>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</si>
  <si>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</si>
  <si>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</si>
  <si>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</si>
  <si>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</si>
  <si>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</si>
  <si>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</si>
  <si>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</si>
  <si>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</si>
  <si>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</si>
  <si>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</si>
  <si>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</si>
  <si>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</si>
  <si>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</si>
  <si>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</si>
  <si>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</si>
  <si>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</si>
  <si>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</si>
  <si>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</si>
  <si>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</si>
  <si>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</si>
  <si>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</si>
  <si>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</si>
  <si>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</si>
  <si>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</si>
  <si>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</si>
  <si>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</si>
  <si>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</si>
  <si>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</si>
  <si>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</si>
  <si>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</si>
  <si>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</si>
  <si>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</si>
  <si>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</si>
  <si>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</si>
  <si>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</si>
  <si>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</si>
  <si>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</si>
  <si>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</si>
  <si>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</si>
  <si>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</si>
  <si>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</si>
  <si>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</si>
  <si>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</si>
  <si>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</si>
  <si>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</si>
  <si>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</si>
  <si>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</si>
  <si>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</si>
  <si>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</si>
  <si>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</si>
  <si>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</si>
  <si>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</si>
  <si>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</si>
  <si>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</si>
  <si>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</si>
  <si>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</si>
  <si>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</si>
  <si>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</si>
  <si>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</si>
  <si>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</si>
  <si>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</si>
  <si>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</si>
  <si>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</si>
  <si>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</si>
  <si>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</si>
  <si>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</si>
  <si>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</si>
  <si>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</si>
  <si>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</si>
  <si>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</si>
  <si>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</si>
  <si>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</si>
  <si>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</si>
  <si>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</si>
  <si>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</si>
  <si>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</si>
  <si>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</si>
  <si>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</si>
  <si>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</si>
  <si>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</si>
  <si>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</si>
  <si>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</si>
  <si>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</si>
  <si>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</si>
  <si>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</si>
  <si>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</si>
  <si>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</si>
  <si>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</si>
  <si>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</si>
  <si>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</si>
  <si>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</si>
  <si>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</si>
  <si>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</si>
  <si>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</si>
  <si>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</si>
  <si>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</si>
  <si>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</si>
  <si>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</si>
  <si>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</si>
  <si>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</si>
  <si>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</si>
  <si>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</si>
  <si>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</si>
  <si>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</si>
  <si>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</si>
  <si>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</si>
  <si>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</si>
  <si>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</si>
  <si>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</si>
  <si>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</si>
  <si>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</si>
  <si>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</si>
  <si>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</si>
  <si>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</si>
  <si>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</si>
  <si>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</si>
  <si>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</si>
  <si>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</si>
  <si>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</si>
  <si>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</si>
  <si>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</si>
  <si>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</si>
  <si>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</si>
  <si>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</si>
  <si>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</si>
  <si>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</si>
  <si>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</si>
  <si>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</si>
  <si>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</si>
  <si>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</si>
  <si>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</si>
  <si>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</si>
  <si>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</si>
  <si>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</si>
  <si>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</si>
  <si>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</si>
  <si>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</si>
  <si>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</si>
  <si>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</si>
  <si>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</si>
  <si>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</si>
  <si>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</si>
  <si>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</si>
  <si>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</si>
  <si>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</si>
  <si>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</si>
  <si>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</si>
  <si>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</si>
  <si>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</si>
  <si>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</si>
  <si>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</si>
  <si>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</si>
  <si>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</si>
  <si>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</si>
  <si>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</si>
  <si>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</si>
  <si>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</si>
  <si>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</si>
  <si>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</si>
  <si>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</si>
  <si>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</si>
  <si>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</si>
  <si>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</si>
  <si>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</si>
  <si>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</si>
  <si>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</si>
  <si>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</si>
  <si>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</si>
  <si>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</si>
  <si>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</si>
  <si>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</si>
  <si>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</si>
  <si>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</si>
  <si>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</si>
  <si>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</si>
  <si>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</si>
  <si>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</si>
  <si>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</si>
  <si>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</si>
  <si>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</si>
  <si>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</si>
  <si>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</si>
  <si>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</si>
  <si>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</si>
  <si>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</si>
  <si>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</si>
  <si>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</si>
  <si>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</si>
  <si>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</si>
  <si>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</si>
  <si>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</si>
  <si>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</si>
  <si>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</si>
  <si>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</si>
  <si>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</si>
  <si>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</si>
  <si>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</si>
  <si>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</si>
  <si>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</si>
  <si>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</si>
  <si>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</si>
  <si>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</si>
  <si>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</si>
  <si>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</si>
  <si>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</si>
  <si>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</si>
  <si>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</si>
  <si>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</si>
  <si>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</si>
  <si>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</si>
  <si>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</si>
  <si>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</si>
  <si>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</si>
  <si>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</si>
  <si>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</si>
  <si>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</si>
  <si>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</si>
  <si>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</si>
  <si>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</si>
  <si>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</si>
  <si>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</si>
  <si>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</si>
  <si>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</si>
  <si>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</si>
  <si>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</si>
  <si>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</si>
  <si>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</si>
  <si>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</si>
  <si>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</si>
  <si>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</si>
  <si>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</si>
  <si>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</si>
  <si>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</si>
  <si>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</si>
  <si>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</si>
  <si>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</si>
  <si>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</si>
  <si>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</si>
  <si>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</si>
  <si>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</si>
  <si>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</si>
  <si>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</si>
  <si>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</si>
  <si>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</si>
  <si>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</si>
  <si>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</si>
  <si>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</si>
  <si>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</si>
  <si>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</si>
  <si>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</si>
  <si>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</si>
  <si>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</si>
  <si>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</si>
  <si>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</si>
  <si>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</si>
  <si>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</si>
  <si>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</si>
  <si>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</si>
  <si>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</si>
  <si>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</si>
  <si>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</si>
  <si>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</si>
  <si>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</si>
  <si>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</si>
  <si>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</si>
  <si>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</si>
  <si>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</si>
  <si>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</si>
  <si>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</si>
  <si>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</si>
  <si>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</si>
  <si>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</si>
  <si>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</si>
  <si>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</si>
  <si>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</si>
  <si>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</si>
  <si>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</si>
  <si>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</si>
  <si>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</si>
  <si>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</si>
  <si>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</si>
  <si>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</si>
  <si>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</si>
  <si>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</si>
  <si>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</si>
  <si>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</si>
  <si>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</si>
  <si>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</si>
  <si>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</si>
  <si>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</si>
  <si>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</si>
  <si>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</si>
  <si>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</si>
  <si>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</si>
  <si>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</si>
  <si>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</si>
  <si>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</si>
  <si>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</si>
  <si>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</si>
  <si>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</si>
  <si>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</si>
  <si>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</si>
  <si>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</si>
  <si>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</si>
  <si>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</si>
  <si>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</si>
  <si>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</si>
  <si>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</si>
  <si>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</si>
  <si>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</si>
  <si>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</si>
  <si>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</si>
  <si>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</si>
  <si>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</si>
  <si>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</si>
  <si>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</si>
  <si>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</si>
  <si>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</si>
  <si>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</si>
  <si>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</si>
  <si>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</si>
  <si>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</si>
  <si>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</si>
  <si>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</si>
  <si>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</si>
  <si>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</si>
  <si>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</si>
  <si>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</si>
  <si>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</si>
  <si>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</si>
  <si>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</si>
  <si>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</si>
  <si>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</si>
  <si>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</si>
  <si>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</si>
  <si>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</si>
  <si>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</si>
  <si>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</si>
  <si>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</si>
  <si>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</si>
  <si>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</si>
  <si>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</si>
  <si>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</si>
  <si>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</si>
  <si>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</si>
  <si>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</si>
  <si>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</si>
  <si>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</si>
  <si>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</si>
  <si>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</si>
  <si>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</si>
  <si>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</si>
  <si>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</si>
  <si>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</si>
  <si>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</si>
  <si>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</si>
  <si>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</si>
  <si>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</si>
  <si>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</si>
  <si>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</si>
  <si>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</si>
  <si>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</si>
  <si>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</si>
  <si>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</si>
  <si>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</si>
  <si>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</si>
  <si>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</si>
  <si>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</si>
  <si>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</si>
  <si>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</si>
  <si>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</si>
  <si>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</si>
  <si>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</si>
  <si>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</si>
  <si>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</si>
  <si>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</si>
  <si>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</si>
  <si>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</si>
  <si>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</si>
  <si>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</si>
  <si>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</si>
  <si>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</si>
  <si>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</si>
  <si>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</si>
  <si>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</si>
  <si>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</si>
  <si>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</si>
  <si>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</si>
  <si>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</si>
  <si>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</si>
  <si>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</si>
  <si>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</si>
  <si>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</si>
  <si>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</si>
  <si>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</si>
  <si>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</si>
  <si>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</si>
  <si>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</si>
  <si>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</si>
  <si>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</si>
  <si>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</si>
  <si>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</si>
  <si>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</si>
  <si>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</si>
  <si>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</si>
  <si>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</si>
  <si>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</si>
  <si>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</si>
  <si>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</si>
  <si>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</si>
  <si>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</si>
  <si>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</si>
  <si>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</si>
  <si>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</si>
  <si>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</si>
  <si>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</si>
  <si>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</si>
  <si>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</si>
  <si>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</si>
  <si>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</si>
  <si>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</si>
  <si>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</si>
  <si>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</si>
  <si>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</si>
  <si>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</si>
  <si>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</si>
  <si>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</si>
  <si>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</si>
  <si>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</si>
  <si>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</si>
  <si>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</si>
  <si>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</si>
  <si>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</si>
  <si>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</si>
  <si>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</si>
  <si>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</si>
  <si>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</si>
  <si>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</si>
  <si>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</si>
  <si>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</si>
  <si>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</si>
  <si>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</si>
  <si>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</si>
  <si>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</si>
  <si>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</si>
  <si>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</si>
  <si>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</si>
  <si>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</si>
  <si>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</si>
  <si>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</si>
  <si>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</si>
  <si>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</si>
  <si>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</si>
  <si>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</si>
  <si>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</si>
  <si>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</si>
  <si>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</si>
  <si>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</si>
  <si>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</si>
  <si>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</si>
  <si>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</si>
  <si>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</si>
  <si>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</si>
  <si>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</si>
  <si>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</si>
  <si>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</si>
  <si>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</si>
  <si>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</si>
  <si>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</si>
  <si>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</si>
  <si>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</si>
  <si>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</si>
  <si>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</si>
  <si>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</si>
  <si>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</si>
  <si>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</si>
  <si>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</si>
  <si>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</si>
  <si>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</si>
  <si>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</si>
  <si>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</si>
  <si>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</si>
  <si>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</si>
  <si>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</si>
  <si>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</si>
  <si>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</si>
  <si>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</si>
  <si>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</si>
  <si>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</si>
  <si>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</si>
  <si>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</si>
  <si>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</si>
  <si>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</si>
  <si>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</si>
  <si>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</si>
  <si>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</si>
  <si>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</si>
  <si>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</si>
  <si>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</si>
  <si>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</si>
  <si>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</si>
  <si>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</si>
  <si>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</si>
  <si>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</si>
  <si>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</si>
  <si>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</si>
  <si>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</si>
  <si>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</si>
  <si>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</si>
  <si>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</si>
  <si>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</si>
  <si>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</si>
  <si>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</si>
  <si>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</si>
  <si>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</si>
  <si>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</si>
  <si>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</si>
  <si>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</si>
  <si>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</si>
  <si>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</si>
  <si>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</si>
  <si>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</si>
  <si>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</si>
  <si>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</si>
  <si>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</si>
  <si>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</si>
  <si>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</si>
  <si>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</si>
  <si>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</si>
  <si>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</si>
  <si>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</si>
  <si>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</si>
  <si>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</si>
  <si>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</si>
  <si>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</si>
  <si>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</si>
  <si>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</si>
  <si>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</si>
  <si>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</si>
  <si>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</si>
  <si>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</si>
  <si>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</si>
  <si>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</si>
  <si>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</si>
  <si>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</si>
  <si>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</si>
  <si>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</si>
  <si>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</si>
  <si>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</si>
  <si>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</si>
  <si>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</si>
  <si>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</si>
  <si>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</si>
  <si>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</si>
  <si>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</si>
  <si>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</si>
  <si>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</si>
  <si>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</si>
  <si>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</si>
  <si>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</si>
  <si>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</si>
  <si>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</si>
  <si>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</si>
  <si>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</si>
  <si>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</si>
  <si>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</si>
  <si>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</si>
  <si>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</si>
  <si>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</si>
  <si>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</si>
  <si>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</si>
  <si>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</si>
  <si>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</si>
  <si>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</si>
  <si>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</si>
  <si>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</si>
  <si>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</si>
  <si>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</si>
  <si>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</si>
  <si>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</si>
  <si>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</si>
  <si>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</si>
  <si>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</si>
  <si>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</si>
  <si>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</si>
  <si>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</si>
  <si>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</si>
  <si>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</si>
  <si>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</si>
  <si>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</si>
  <si>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</si>
  <si>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</si>
  <si>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</si>
  <si>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</si>
  <si>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</si>
  <si>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</si>
  <si>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</si>
  <si>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</si>
  <si>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</si>
  <si>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</si>
  <si>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</si>
  <si>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</si>
  <si>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</si>
  <si>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</si>
  <si>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</si>
  <si>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</si>
  <si>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</si>
  <si>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</si>
  <si>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</si>
  <si>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</si>
  <si>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</si>
  <si>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</si>
  <si>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</si>
  <si>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</si>
  <si>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</si>
  <si>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</si>
  <si>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</si>
  <si>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</si>
  <si>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</si>
  <si>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</si>
  <si>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</si>
  <si>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</si>
  <si>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</si>
  <si>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</si>
  <si>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</si>
  <si>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</si>
  <si>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</si>
  <si>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</si>
  <si>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</si>
  <si>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</si>
  <si>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</si>
  <si>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</si>
  <si>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</si>
  <si>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</si>
  <si>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</si>
  <si>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</si>
  <si>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</si>
  <si>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</si>
  <si>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</si>
  <si>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</si>
  <si>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</si>
  <si>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</si>
  <si>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</si>
  <si>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</si>
  <si>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</si>
  <si>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</si>
  <si>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</si>
  <si>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</si>
  <si>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</si>
  <si>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</si>
  <si>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</si>
  <si>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</si>
  <si>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</si>
  <si>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</si>
  <si>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</si>
  <si>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</si>
  <si>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</si>
  <si>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</si>
  <si>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</si>
  <si>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</si>
  <si>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</si>
  <si>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</si>
  <si>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</si>
  <si>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</si>
  <si>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</si>
  <si>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</si>
  <si>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</si>
  <si>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</si>
  <si>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</si>
  <si>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</si>
  <si>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</si>
  <si>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</si>
  <si>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</si>
  <si>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</si>
  <si>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</si>
  <si>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</si>
  <si>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</si>
  <si>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</si>
  <si>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</si>
  <si>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</si>
  <si>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</si>
  <si>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</si>
  <si>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</si>
  <si>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</si>
  <si>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</si>
  <si>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</si>
  <si>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</si>
  <si>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</si>
  <si>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</si>
  <si>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</si>
  <si>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</si>
  <si>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</si>
  <si>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</si>
  <si>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</si>
  <si>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</si>
  <si>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</si>
  <si>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</si>
  <si>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</si>
  <si>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</si>
  <si>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</si>
  <si>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</si>
  <si>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</si>
  <si>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</si>
  <si>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</si>
  <si>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</si>
  <si>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</si>
  <si>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</si>
  <si>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</si>
  <si>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</si>
  <si>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</si>
  <si>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</si>
  <si>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</si>
  <si>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</si>
  <si>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</si>
  <si>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</si>
  <si>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</si>
  <si>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</si>
  <si>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</si>
  <si>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</si>
  <si>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</si>
  <si>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</si>
  <si>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</si>
  <si>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</si>
  <si>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</si>
  <si>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</si>
  <si>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</si>
  <si>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</si>
  <si>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</si>
  <si>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</si>
  <si>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</si>
  <si>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</si>
  <si>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</si>
  <si>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</si>
  <si>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</si>
  <si>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</si>
  <si>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</si>
  <si>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</si>
  <si>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</si>
  <si>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</si>
  <si>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</si>
  <si>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</si>
  <si>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</si>
  <si>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</si>
  <si>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</si>
  <si>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</si>
  <si>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</si>
  <si>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</si>
  <si>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</si>
  <si>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</si>
  <si>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</si>
  <si>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</si>
  <si>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</si>
  <si>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</si>
  <si>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</si>
  <si>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</si>
  <si>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</si>
  <si>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</si>
  <si>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</si>
  <si>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</si>
  <si>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</si>
  <si>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</si>
  <si>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</si>
  <si>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</si>
  <si>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</si>
  <si>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</si>
  <si>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</si>
  <si>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</si>
  <si>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</si>
  <si>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</si>
  <si>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</si>
  <si>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</si>
  <si>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</si>
  <si>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</si>
  <si>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</si>
  <si>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</si>
  <si>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</si>
  <si>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</si>
  <si>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</si>
  <si>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</si>
  <si>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</si>
  <si>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</si>
  <si>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</si>
  <si>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</si>
  <si>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</si>
  <si>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</si>
  <si>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</si>
  <si>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</si>
  <si>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</si>
  <si>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</si>
  <si>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</si>
  <si>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</si>
  <si>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</si>
  <si>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</si>
  <si>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</si>
  <si>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</si>
  <si>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</si>
  <si>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</si>
  <si>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</si>
  <si>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</si>
  <si>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</si>
  <si>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</si>
  <si>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</si>
  <si>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</si>
  <si>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</si>
  <si>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</si>
  <si>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</si>
  <si>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</si>
  <si>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</si>
  <si>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</si>
  <si>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</si>
  <si>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</si>
  <si>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</si>
  <si>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</si>
  <si>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</si>
  <si>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</si>
  <si>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</si>
  <si>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</si>
  <si>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</si>
  <si>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</si>
  <si>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</si>
  <si>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</si>
  <si>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</si>
  <si>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</si>
  <si>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</si>
  <si>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</si>
  <si>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</si>
  <si>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</si>
  <si>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</si>
  <si>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</si>
  <si>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</si>
  <si>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</si>
  <si>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</si>
  <si>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</si>
  <si>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</si>
  <si>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</si>
  <si>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</si>
  <si>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</si>
  <si>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</si>
  <si>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</si>
  <si>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</si>
  <si>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</si>
  <si>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</si>
  <si>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</si>
  <si>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</si>
  <si>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</si>
  <si>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</si>
  <si>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</si>
  <si>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</si>
  <si>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</si>
  <si>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</si>
  <si>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</si>
  <si>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</si>
  <si>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</si>
  <si>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</si>
  <si>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</si>
  <si>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</si>
  <si>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</si>
  <si>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</si>
  <si>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</si>
  <si>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</si>
  <si>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</si>
  <si>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</si>
  <si>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</si>
  <si>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</si>
  <si>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</si>
  <si>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</si>
  <si>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</si>
  <si>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</si>
  <si>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</si>
  <si>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</si>
  <si>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</si>
  <si>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</si>
  <si>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</si>
  <si>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</si>
  <si>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</si>
  <si>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</si>
  <si>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</si>
  <si>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</si>
  <si>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</si>
  <si>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</si>
  <si>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</si>
  <si>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</si>
  <si>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</si>
  <si>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</si>
  <si>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</si>
  <si>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</si>
  <si>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</si>
  <si>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</si>
  <si>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</si>
  <si>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</si>
  <si>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</si>
  <si>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</si>
  <si>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</si>
  <si>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</si>
  <si>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</si>
  <si>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</si>
  <si>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</si>
  <si>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</si>
  <si>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</si>
  <si>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</si>
  <si>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</si>
  <si>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</si>
  <si>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</si>
  <si>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</si>
  <si>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</si>
  <si>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</si>
  <si>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</si>
  <si>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</si>
  <si>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</si>
  <si>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</si>
  <si>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</si>
  <si>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</si>
  <si>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</si>
  <si>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</si>
  <si>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</si>
  <si>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</si>
  <si>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</si>
  <si>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</si>
  <si>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</si>
  <si>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</si>
  <si>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</si>
  <si>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</si>
  <si>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</si>
  <si>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</si>
  <si>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</si>
  <si>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</si>
  <si>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</si>
  <si>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</si>
  <si>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</si>
  <si>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</si>
  <si>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</si>
  <si>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</si>
  <si>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</si>
  <si>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</si>
  <si>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</si>
  <si>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</si>
  <si>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</si>
  <si>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</si>
  <si>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</si>
  <si>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</si>
  <si>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</si>
  <si>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</si>
  <si>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</si>
  <si>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</si>
  <si>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</si>
  <si>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</si>
  <si>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</si>
  <si>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</si>
  <si>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</si>
  <si>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</si>
  <si>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</si>
  <si>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</si>
  <si>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</si>
  <si>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</si>
  <si>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</si>
  <si>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</si>
  <si>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</si>
  <si>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</si>
  <si>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</si>
  <si>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</si>
  <si>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</si>
  <si>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</si>
  <si>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</si>
  <si>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</si>
  <si>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</si>
  <si>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</si>
  <si>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</si>
  <si>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</si>
  <si>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</si>
  <si>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</si>
  <si>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</si>
  <si>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</si>
  <si>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</si>
  <si>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</si>
  <si>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</si>
  <si>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</si>
  <si>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</si>
  <si>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</si>
  <si>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</si>
  <si>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</si>
  <si>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</si>
  <si>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</si>
  <si>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</si>
  <si>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</si>
  <si>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</si>
  <si>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</si>
  <si>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</si>
  <si>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</si>
  <si>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</si>
  <si>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</si>
  <si>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</si>
  <si>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</si>
  <si>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</si>
  <si>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</si>
  <si>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</si>
  <si>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</si>
  <si>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</si>
  <si>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</si>
  <si>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</si>
  <si>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</si>
  <si>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</si>
  <si>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</si>
  <si>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</si>
  <si>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</si>
  <si>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</si>
  <si>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</si>
  <si>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</si>
  <si>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</si>
  <si>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</si>
  <si>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</si>
  <si>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</si>
  <si>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</si>
  <si>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</si>
  <si>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</si>
  <si>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</si>
  <si>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</si>
  <si>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</si>
  <si>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</si>
  <si>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</si>
  <si>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</si>
  <si>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</si>
  <si>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</si>
  <si>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</si>
  <si>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</si>
  <si>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</si>
  <si>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</si>
  <si>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</si>
  <si>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</si>
  <si>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</si>
  <si>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</si>
  <si>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</si>
  <si>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</si>
  <si>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</si>
  <si>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</si>
  <si>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</si>
  <si>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</si>
  <si>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</si>
  <si>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</si>
  <si>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</si>
  <si>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</si>
  <si>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</si>
  <si>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</si>
  <si>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</si>
  <si>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</si>
  <si>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</si>
  <si>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</si>
  <si>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</si>
  <si>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</si>
  <si>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</si>
  <si>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</si>
  <si>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</si>
  <si>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</si>
  <si>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</si>
  <si>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</si>
  <si>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</si>
  <si>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</si>
  <si>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</si>
  <si>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</si>
  <si>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</si>
  <si>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</si>
  <si>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</si>
  <si>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</si>
  <si>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</si>
  <si>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</si>
  <si>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</si>
  <si>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</si>
  <si>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</si>
  <si>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</si>
  <si>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</si>
  <si>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</si>
  <si>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</si>
  <si>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</si>
  <si>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</si>
  <si>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</si>
  <si>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</si>
  <si>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</si>
  <si>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</si>
  <si>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</si>
  <si>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</si>
  <si>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</si>
  <si>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</si>
  <si>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</si>
  <si>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</si>
  <si>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</si>
  <si>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</si>
  <si>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</si>
  <si>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</si>
  <si>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</si>
  <si>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</si>
  <si>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</si>
  <si>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</si>
  <si>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</si>
  <si>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</si>
  <si>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</si>
  <si>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</si>
  <si>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</si>
  <si>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</si>
  <si>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</si>
  <si>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</si>
  <si>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</si>
  <si>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</si>
  <si>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</si>
  <si>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</si>
  <si>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</si>
  <si>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</si>
  <si>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</si>
  <si>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</si>
  <si>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</si>
  <si>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</si>
  <si>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</si>
  <si>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</si>
  <si>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</si>
  <si>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</si>
  <si>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</si>
  <si>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</si>
  <si>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</si>
  <si>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</si>
  <si>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</si>
  <si>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</si>
  <si>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</si>
  <si>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</si>
  <si>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</si>
  <si>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</si>
  <si>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</si>
  <si>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</si>
  <si>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</si>
  <si>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</si>
  <si>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</si>
  <si>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</si>
  <si>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</si>
  <si>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</si>
  <si>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</si>
  <si>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</si>
  <si>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</si>
  <si>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</si>
  <si>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</si>
  <si>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</si>
  <si>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</si>
  <si>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</si>
  <si>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</si>
  <si>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</si>
  <si>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</si>
  <si>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</si>
  <si>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</si>
  <si>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</si>
  <si>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</si>
  <si>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</si>
  <si>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</si>
  <si>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</si>
  <si>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</si>
  <si>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</si>
  <si>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</si>
  <si>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</si>
  <si>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</si>
  <si>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</si>
  <si>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</si>
  <si>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</si>
  <si>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</si>
  <si>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</si>
  <si>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</si>
  <si>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</si>
  <si>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</si>
  <si>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</si>
  <si>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</si>
  <si>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</si>
  <si>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</si>
  <si>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</si>
  <si>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</si>
  <si>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</si>
  <si>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</si>
  <si>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</si>
  <si>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</si>
  <si>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</si>
  <si>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</si>
  <si>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</si>
  <si>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</si>
  <si>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</si>
  <si>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</si>
  <si>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</si>
  <si>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</si>
  <si>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</si>
  <si>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</si>
  <si>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</si>
  <si>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</si>
  <si>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</si>
  <si>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</si>
  <si>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</si>
  <si>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</si>
  <si>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</si>
  <si>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</si>
  <si>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</si>
  <si>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</si>
  <si>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</si>
  <si>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</si>
  <si>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</si>
  <si>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</si>
  <si>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</si>
  <si>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</si>
  <si>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</si>
  <si>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</si>
  <si>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</si>
  <si>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</si>
  <si>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</si>
  <si>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</si>
  <si>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</si>
  <si>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</si>
  <si>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</si>
  <si>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</si>
  <si>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</si>
  <si>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</si>
  <si>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</si>
  <si>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</si>
  <si>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</si>
  <si>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</si>
  <si>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</si>
  <si>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</si>
  <si>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</si>
  <si>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</si>
  <si>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</si>
  <si>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</si>
  <si>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</si>
  <si>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</si>
  <si>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</si>
  <si>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</si>
  <si>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</si>
  <si>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</si>
  <si>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</si>
  <si>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</si>
  <si>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</si>
  <si>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</si>
  <si>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</si>
  <si>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</si>
  <si>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</si>
  <si>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</si>
  <si>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</si>
  <si>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</si>
  <si>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</si>
  <si>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</si>
  <si>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</si>
  <si>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</si>
  <si>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</si>
  <si>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</si>
  <si>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</si>
  <si>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</si>
  <si>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</si>
  <si>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</si>
  <si>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</si>
  <si>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</si>
  <si>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</si>
  <si>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</si>
  <si>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</si>
  <si>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</si>
  <si>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</si>
  <si>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</si>
  <si>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</si>
  <si>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</si>
  <si>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</si>
  <si>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</si>
  <si>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</si>
  <si>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</si>
  <si>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</si>
  <si>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</si>
  <si>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</si>
  <si>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</si>
  <si>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</si>
  <si>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</si>
  <si>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</si>
  <si>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</si>
  <si>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</si>
  <si>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</si>
  <si>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</si>
  <si>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</si>
  <si>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</si>
  <si>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</si>
  <si>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</si>
  <si>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</si>
  <si>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</si>
  <si>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</si>
  <si>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</si>
  <si>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</si>
  <si>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</si>
  <si>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</si>
  <si>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</si>
  <si>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</si>
  <si>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</si>
  <si>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</si>
  <si>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</si>
  <si>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</si>
  <si>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</si>
  <si>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</si>
  <si>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</si>
  <si>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</si>
  <si>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</si>
  <si>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</si>
  <si>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</si>
  <si>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</si>
  <si>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</si>
  <si>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</si>
  <si>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</si>
  <si>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</si>
  <si>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</si>
  <si>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</si>
  <si>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</si>
  <si>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</si>
  <si>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</si>
  <si>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</si>
  <si>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</si>
  <si>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</si>
  <si>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</si>
  <si>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</si>
  <si>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</si>
  <si>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</si>
  <si>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</si>
  <si>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</si>
  <si>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</si>
  <si>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</si>
  <si>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</si>
  <si>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</si>
  <si>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</si>
  <si>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</si>
  <si>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</si>
  <si>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</si>
  <si>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</si>
  <si>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</si>
  <si>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</si>
  <si>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</si>
  <si>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</si>
  <si>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</si>
  <si>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</si>
  <si>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</si>
  <si>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</si>
  <si>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</si>
  <si>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</si>
  <si>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</si>
  <si>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</si>
  <si>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</si>
  <si>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</si>
  <si>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</si>
  <si>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</si>
  <si>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</si>
  <si>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</si>
  <si>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</si>
  <si>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</si>
  <si>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</si>
  <si>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</si>
  <si>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</si>
  <si>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</si>
  <si>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</si>
  <si>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</si>
  <si>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</si>
  <si>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</si>
  <si>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</si>
  <si>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</si>
  <si>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</si>
  <si>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</si>
  <si>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</si>
  <si>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</si>
  <si>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</si>
  <si>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</si>
  <si>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</si>
  <si>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</si>
  <si>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</si>
  <si>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</si>
  <si>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</si>
  <si>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</si>
  <si>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</si>
  <si>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</si>
  <si>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</si>
  <si>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</si>
  <si>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</si>
  <si>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</si>
  <si>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</si>
  <si>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</si>
  <si>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</si>
  <si>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</si>
  <si>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</si>
  <si>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</si>
  <si>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</si>
  <si>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</si>
  <si>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</si>
  <si>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</si>
  <si>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</si>
  <si>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</si>
  <si>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</si>
  <si>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</si>
  <si>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</si>
  <si>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</si>
  <si>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</si>
  <si>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</si>
  <si>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</si>
  <si>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</si>
  <si>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</si>
  <si>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</si>
  <si>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</si>
  <si>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</si>
  <si>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</si>
  <si>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</si>
  <si>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</si>
  <si>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</si>
  <si>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</si>
  <si>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</si>
  <si>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</si>
  <si>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</si>
  <si>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</si>
  <si>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</si>
  <si>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</si>
  <si>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</si>
  <si>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</si>
  <si>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</si>
  <si>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</si>
  <si>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</si>
  <si>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</si>
  <si>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</si>
  <si>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</si>
  <si>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</si>
  <si>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</si>
  <si>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</si>
  <si>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</si>
  <si>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</si>
  <si>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</si>
  <si>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</si>
  <si>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</si>
  <si>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</si>
  <si>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</si>
  <si>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</si>
  <si>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</si>
  <si>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</si>
  <si>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</si>
  <si>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</si>
  <si>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</si>
  <si>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</si>
  <si>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</si>
  <si>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</si>
  <si>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</si>
  <si>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</si>
  <si>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</si>
  <si>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</si>
  <si>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</si>
  <si>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</si>
  <si>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</si>
  <si>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</si>
  <si>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</si>
  <si>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</si>
  <si>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</si>
  <si>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</si>
  <si>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</si>
  <si>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</si>
  <si>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</si>
  <si>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</si>
  <si>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</si>
  <si>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</si>
  <si>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</si>
  <si>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</si>
  <si>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</si>
  <si>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</si>
  <si>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</si>
  <si>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</si>
  <si>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</si>
  <si>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</si>
  <si>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</si>
  <si>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</si>
  <si>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</si>
  <si>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</si>
  <si>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</si>
  <si>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</si>
  <si>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</si>
  <si>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</si>
  <si>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</si>
  <si>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</si>
  <si>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</si>
  <si>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</si>
  <si>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</si>
  <si>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</si>
  <si>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</si>
  <si>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</si>
  <si>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</si>
  <si>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</si>
  <si>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</si>
  <si>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</si>
  <si>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</si>
  <si>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</si>
  <si>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</si>
  <si>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</si>
  <si>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</si>
  <si>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</si>
  <si>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</si>
  <si>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</si>
  <si>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</si>
  <si>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</si>
  <si>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</si>
  <si>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</si>
  <si>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</si>
  <si>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</si>
  <si>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</si>
  <si>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</si>
  <si>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</si>
  <si>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</si>
  <si>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</si>
  <si>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</si>
  <si>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</si>
  <si>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</si>
  <si>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</si>
  <si>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</si>
  <si>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</si>
  <si>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</si>
  <si>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</si>
  <si>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</si>
  <si>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</si>
  <si>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</si>
  <si>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</si>
  <si>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</si>
  <si>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</si>
  <si>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</si>
  <si>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</si>
  <si>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</si>
  <si>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</si>
  <si>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</si>
  <si>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</si>
  <si>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</si>
  <si>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</si>
  <si>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</si>
  <si>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</si>
  <si>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</si>
  <si>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</si>
  <si>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</si>
  <si>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</si>
  <si>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</si>
  <si>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</si>
  <si>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</si>
  <si>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</si>
  <si>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</si>
  <si>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</si>
  <si>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</si>
  <si>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</si>
  <si>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</si>
  <si>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</si>
  <si>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</si>
  <si>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</si>
  <si>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</si>
  <si>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</si>
  <si>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</si>
  <si>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</si>
  <si>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</si>
  <si>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</si>
  <si>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</si>
  <si>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</si>
  <si>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</si>
  <si>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</si>
  <si>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</si>
  <si>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</si>
  <si>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</si>
  <si>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</si>
  <si>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</si>
  <si>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</si>
  <si>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</si>
  <si>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</si>
  <si>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</si>
  <si>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</si>
  <si>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</si>
  <si>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</si>
  <si>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</si>
  <si>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</si>
  <si>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</si>
  <si>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</si>
  <si>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</si>
  <si>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</si>
  <si>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</si>
  <si>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</si>
  <si>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</si>
  <si>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</si>
  <si>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</si>
  <si>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</si>
  <si>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</si>
  <si>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</si>
  <si>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</si>
  <si>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</si>
  <si>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</si>
  <si>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</si>
  <si>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</si>
  <si>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</si>
  <si>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</si>
  <si>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</si>
  <si>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</si>
  <si>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</si>
  <si>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</si>
  <si>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</si>
  <si>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</si>
  <si>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</si>
  <si>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</si>
  <si>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</si>
  <si>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</si>
  <si>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</si>
  <si>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</si>
  <si>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</si>
  <si>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</si>
  <si>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</si>
  <si>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</si>
  <si>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</si>
  <si>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</si>
  <si>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</si>
  <si>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</si>
  <si>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</si>
  <si>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</si>
  <si>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</si>
  <si>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</si>
  <si>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</si>
  <si>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</si>
  <si>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</si>
  <si>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</si>
  <si>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</si>
  <si>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</si>
  <si>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</si>
  <si>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</si>
  <si>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</si>
  <si>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</si>
  <si>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</si>
  <si>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</si>
  <si>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</si>
  <si>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</si>
  <si>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</si>
  <si>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</si>
  <si>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</si>
  <si>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</si>
  <si>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</si>
  <si>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</si>
  <si>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</si>
  <si>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</si>
  <si>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</si>
  <si>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</si>
  <si>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</si>
  <si>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</si>
  <si>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</si>
  <si>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</si>
  <si>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</si>
  <si>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</si>
  <si>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</si>
  <si>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</si>
  <si>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</si>
  <si>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</si>
  <si>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</si>
  <si>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</si>
  <si>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</si>
  <si>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</si>
  <si>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</si>
  <si>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</si>
  <si>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</si>
  <si>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</si>
  <si>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</si>
  <si>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</si>
  <si>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</si>
  <si>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</si>
  <si>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</si>
  <si>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</si>
  <si>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</si>
  <si>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</si>
  <si>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</si>
  <si>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</si>
  <si>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</si>
  <si>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</si>
  <si>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</si>
  <si>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</si>
  <si>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</si>
  <si>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</si>
  <si>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</si>
  <si>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</si>
  <si>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</si>
  <si>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</si>
  <si>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</si>
  <si>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</si>
  <si>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</si>
  <si>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</si>
  <si>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</si>
  <si>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</si>
  <si>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</si>
  <si>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</si>
  <si>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</si>
  <si>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</si>
  <si>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</si>
  <si>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</si>
  <si>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</si>
  <si>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</si>
  <si>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</si>
  <si>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</si>
  <si>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</si>
  <si>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</si>
  <si>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</si>
  <si>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</si>
  <si>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</si>
  <si>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</si>
  <si>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</si>
  <si>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</si>
  <si>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</si>
  <si>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</si>
  <si>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</si>
  <si>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</si>
  <si>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</si>
  <si>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</si>
  <si>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</si>
  <si>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</si>
  <si>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</si>
  <si>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</si>
  <si>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</si>
  <si>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</si>
  <si>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</si>
  <si>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</si>
  <si>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</si>
  <si>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</si>
  <si>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</si>
  <si>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</si>
  <si>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</si>
  <si>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</si>
  <si>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</si>
  <si>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</si>
  <si>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</si>
  <si>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</si>
  <si>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</si>
  <si>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</si>
  <si>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</si>
  <si>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</si>
  <si>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</si>
  <si>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</si>
  <si>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</si>
  <si>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</si>
  <si>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</si>
  <si>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</si>
  <si>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</si>
  <si>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</si>
  <si>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</si>
  <si>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</si>
  <si>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</si>
  <si>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</si>
  <si>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</si>
  <si>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</si>
  <si>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</si>
  <si>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</si>
  <si>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</si>
  <si>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</si>
  <si>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</si>
  <si>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</si>
  <si>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</si>
  <si>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</si>
  <si>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</si>
  <si>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</si>
  <si>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</si>
  <si>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</si>
  <si>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</si>
  <si>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</si>
  <si>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</si>
  <si>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</si>
  <si>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</si>
  <si>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</si>
  <si>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</si>
  <si>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</si>
  <si>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</si>
  <si>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</si>
  <si>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</si>
  <si>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</si>
  <si>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</si>
  <si>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</si>
  <si>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</si>
  <si>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</si>
  <si>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</si>
  <si>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</si>
  <si>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</si>
  <si>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</si>
  <si>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</si>
  <si>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</si>
  <si>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</si>
  <si>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</si>
  <si>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</si>
  <si>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</si>
  <si>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</si>
  <si>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</si>
  <si>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</si>
  <si>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</si>
  <si>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</si>
  <si>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</si>
  <si>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</si>
  <si>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</si>
  <si>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</si>
  <si>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</si>
  <si>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</si>
  <si>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</si>
  <si>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</si>
  <si>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</si>
  <si>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</si>
  <si>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</si>
  <si>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</si>
  <si>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</si>
  <si>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</si>
  <si>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</si>
  <si>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</si>
  <si>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</si>
  <si>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</si>
  <si>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</si>
  <si>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</si>
  <si>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</si>
  <si>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</si>
  <si>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</si>
  <si>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</si>
  <si>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</si>
  <si>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</si>
  <si>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</si>
  <si>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</si>
  <si>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</si>
  <si>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</si>
  <si>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</si>
  <si>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</si>
  <si>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</si>
  <si>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</si>
  <si>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</si>
  <si>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</si>
  <si>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</si>
  <si>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</si>
  <si>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</si>
  <si>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</si>
  <si>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</si>
  <si>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</si>
  <si>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</si>
  <si>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</si>
  <si>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</si>
  <si>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</si>
  <si>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</si>
  <si>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</si>
  <si>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</si>
  <si>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</si>
  <si>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</si>
  <si>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</si>
  <si>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</si>
  <si>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</si>
  <si>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</si>
  <si>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</si>
  <si>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</si>
  <si>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</si>
  <si>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</si>
  <si>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</si>
  <si>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</si>
  <si>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</si>
  <si>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</si>
  <si>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</si>
  <si>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</si>
  <si>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</si>
  <si>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</si>
  <si>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</si>
  <si>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</si>
  <si>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</si>
  <si>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</si>
  <si>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</si>
  <si>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</si>
  <si>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</si>
  <si>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</si>
  <si>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</si>
  <si>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</si>
  <si>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</si>
  <si>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</si>
  <si>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</si>
  <si>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</si>
  <si>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</si>
  <si>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</si>
  <si>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</si>
  <si>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</si>
  <si>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</si>
  <si>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</si>
  <si>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</si>
  <si>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</si>
  <si>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</si>
  <si>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</si>
  <si>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</si>
  <si>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</si>
  <si>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</si>
  <si>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</si>
  <si>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</si>
  <si>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</si>
  <si>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</si>
  <si>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</si>
  <si>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</si>
  <si>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</si>
  <si>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</si>
  <si>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</si>
  <si>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</si>
  <si>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</si>
  <si>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</si>
  <si>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</si>
  <si>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</si>
  <si>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</si>
  <si>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</si>
  <si>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</si>
  <si>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</si>
  <si>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</si>
  <si>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</si>
  <si>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</si>
  <si>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</si>
  <si>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</si>
  <si>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</si>
  <si>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</si>
  <si>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</si>
  <si>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</si>
  <si>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</si>
  <si>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</si>
  <si>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</si>
  <si>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</si>
  <si>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</si>
  <si>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</si>
  <si>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</si>
  <si>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</si>
  <si>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</si>
  <si>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</si>
  <si>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</si>
  <si>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</si>
  <si>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</si>
  <si>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</si>
  <si>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</si>
  <si>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</si>
  <si>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</si>
  <si>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</si>
  <si>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</si>
  <si>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</si>
  <si>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</si>
  <si>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</si>
  <si>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</si>
  <si>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</si>
  <si>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</si>
  <si>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</si>
  <si>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</si>
  <si>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</si>
  <si>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</si>
  <si>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</si>
  <si>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</si>
  <si>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</si>
  <si>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</si>
  <si>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</si>
  <si>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</si>
  <si>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</si>
  <si>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</si>
  <si>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</si>
  <si>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</si>
  <si>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</si>
  <si>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</si>
  <si>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</si>
  <si>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</si>
  <si>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</si>
  <si>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</si>
  <si>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</si>
  <si>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</si>
  <si>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</si>
  <si>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</si>
  <si>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</si>
  <si>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</si>
  <si>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</si>
  <si>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</si>
  <si>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</si>
  <si>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</si>
  <si>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</si>
  <si>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</si>
  <si>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</si>
  <si>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</si>
  <si>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</si>
  <si>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</si>
  <si>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</si>
  <si>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</si>
  <si>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</si>
  <si>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</si>
  <si>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</si>
  <si>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</si>
  <si>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</si>
  <si>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</si>
  <si>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</si>
  <si>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</si>
  <si>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</si>
  <si>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</si>
  <si>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</si>
  <si>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</si>
  <si>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</si>
  <si>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</si>
  <si>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</si>
  <si>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</si>
  <si>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</si>
  <si>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</si>
  <si>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</si>
  <si>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</si>
  <si>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</si>
  <si>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</si>
  <si>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</si>
  <si>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</si>
  <si>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</si>
  <si>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</si>
  <si>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</si>
  <si>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</si>
  <si>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</si>
  <si>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</si>
  <si>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</si>
  <si>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</si>
  <si>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</si>
  <si>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</si>
  <si>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</si>
  <si>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</si>
  <si>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</si>
  <si>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</si>
  <si>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</si>
  <si>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</si>
  <si>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</si>
  <si>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</si>
  <si>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</si>
  <si>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</si>
  <si>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</si>
  <si>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</si>
  <si>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</si>
  <si>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</si>
  <si>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</si>
  <si>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</si>
  <si>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</si>
  <si>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</si>
  <si>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</si>
  <si>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</si>
  <si>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</si>
  <si>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</si>
  <si>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</si>
  <si>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</si>
  <si>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</si>
  <si>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</si>
  <si>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</si>
  <si>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</si>
  <si>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</si>
  <si>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</si>
  <si>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</si>
  <si>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</si>
  <si>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</si>
  <si>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</si>
  <si>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</si>
  <si>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</si>
  <si>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</si>
  <si>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</si>
  <si>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</si>
  <si>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</si>
  <si>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</si>
  <si>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</si>
  <si>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</si>
  <si>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</si>
  <si>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</si>
  <si>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</si>
  <si>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</si>
  <si>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</si>
  <si>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</si>
  <si>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</si>
  <si>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</si>
  <si>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</si>
  <si>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</si>
  <si>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</si>
  <si>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</si>
  <si>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</si>
  <si>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</si>
  <si>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</si>
  <si>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</si>
  <si>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</si>
  <si>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</si>
  <si>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</si>
  <si>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</si>
  <si>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</si>
  <si>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</si>
  <si>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</si>
  <si>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</si>
  <si>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</si>
  <si>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</si>
  <si>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</si>
  <si>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</si>
  <si>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</si>
  <si>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</si>
  <si>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</si>
  <si>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</si>
  <si>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</si>
  <si>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</si>
  <si>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</si>
  <si>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</si>
  <si>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</si>
  <si>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</si>
  <si>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</si>
  <si>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</si>
  <si>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</si>
  <si>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</si>
  <si>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</si>
  <si>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</si>
  <si>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</si>
  <si>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</si>
  <si>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</si>
  <si>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</si>
  <si>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</si>
  <si>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</si>
  <si>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</si>
  <si>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</si>
  <si>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</si>
  <si>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</si>
  <si>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</si>
  <si>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</si>
  <si>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</si>
  <si>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</si>
  <si>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</si>
  <si>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</si>
  <si>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</si>
  <si>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</si>
  <si>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</si>
  <si>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</si>
  <si>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</si>
  <si>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</si>
  <si>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</si>
  <si>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</si>
  <si>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</si>
  <si>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</si>
  <si>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</si>
  <si>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</si>
  <si>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</si>
  <si>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</si>
  <si>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</si>
  <si>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</si>
  <si>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</si>
  <si>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</si>
  <si>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</si>
  <si>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</si>
  <si>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</si>
  <si>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</si>
  <si>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</si>
  <si>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</si>
  <si>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</si>
  <si>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</si>
  <si>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</si>
  <si>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</si>
  <si>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</si>
  <si>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</si>
  <si>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</si>
  <si>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</si>
  <si>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</si>
  <si>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</si>
  <si>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</si>
  <si>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</si>
  <si>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</si>
  <si>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</si>
  <si>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</si>
  <si>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</si>
  <si>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</si>
  <si>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</si>
  <si>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</si>
  <si>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</si>
  <si>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</si>
  <si>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</si>
  <si>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</si>
  <si>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</si>
  <si>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</si>
  <si>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</si>
  <si>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</si>
  <si>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</si>
  <si>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</si>
  <si>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</si>
  <si>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</si>
  <si>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</si>
  <si>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</si>
  <si>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</si>
  <si>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</si>
  <si>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</si>
  <si>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</si>
  <si>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</si>
  <si>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</si>
  <si>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</si>
  <si>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</si>
  <si>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</si>
  <si>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</si>
  <si>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</si>
  <si>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</si>
  <si>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</si>
  <si>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</si>
  <si>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</si>
  <si>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</si>
  <si>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</si>
  <si>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</si>
  <si>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</si>
  <si>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</si>
  <si>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</si>
  <si>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</si>
  <si>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</si>
  <si>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</si>
  <si>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</si>
  <si>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</si>
  <si>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</si>
  <si>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</si>
  <si>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</si>
  <si>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</si>
  <si>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</si>
  <si>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</si>
  <si>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</si>
  <si>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</si>
  <si>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</si>
  <si>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</si>
  <si>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</si>
  <si>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</si>
  <si>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</si>
  <si>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</si>
  <si>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</si>
  <si>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</si>
  <si>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</si>
  <si>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</si>
  <si>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</si>
  <si>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</si>
  <si>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</si>
  <si>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</si>
  <si>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</si>
  <si>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</si>
  <si>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</si>
  <si>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</si>
  <si>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</si>
  <si>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</si>
  <si>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</si>
  <si>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</si>
  <si>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</si>
  <si>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</si>
  <si>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</si>
  <si>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</si>
  <si>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</si>
  <si>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</si>
  <si>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</si>
  <si>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</si>
  <si>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</si>
  <si>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</si>
  <si>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</si>
  <si>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</si>
  <si>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</si>
  <si>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</si>
  <si>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</si>
  <si>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</si>
  <si>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</si>
  <si>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</si>
  <si>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</si>
  <si>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</si>
  <si>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</si>
  <si>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</si>
  <si>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</si>
  <si>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</si>
  <si>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</si>
  <si>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</si>
  <si>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</si>
  <si>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</si>
  <si>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</si>
  <si>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</si>
  <si>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</si>
  <si>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</si>
  <si>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</si>
  <si>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</si>
  <si>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</si>
  <si>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</si>
  <si>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</si>
  <si>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</si>
  <si>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</si>
  <si>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</si>
  <si>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</si>
  <si>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</si>
  <si>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</si>
  <si>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</si>
  <si>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</si>
  <si>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</si>
  <si>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</si>
  <si>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</si>
  <si>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</si>
  <si>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</si>
  <si>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</si>
  <si>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</si>
  <si>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</si>
  <si>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</si>
  <si>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</si>
  <si>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</si>
  <si>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</si>
  <si>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</si>
  <si>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</si>
  <si>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</si>
  <si>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</si>
  <si>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</si>
  <si>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</si>
  <si>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</si>
  <si>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</si>
  <si>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</si>
  <si>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</si>
  <si>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</si>
  <si>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</si>
  <si>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</si>
  <si>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</si>
  <si>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</si>
  <si>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</si>
  <si>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</si>
  <si>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</si>
  <si>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</si>
  <si>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</si>
  <si>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</si>
  <si>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</si>
  <si>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</si>
  <si>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</si>
  <si>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</si>
  <si>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</si>
  <si>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</si>
  <si>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</si>
  <si>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</si>
  <si>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</si>
  <si>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</si>
  <si>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</si>
  <si>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</si>
  <si>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</si>
  <si>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</si>
  <si>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</si>
  <si>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</si>
  <si>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</si>
  <si>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</si>
  <si>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</si>
  <si>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</si>
  <si>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</si>
  <si>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</si>
  <si>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</si>
  <si>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</si>
  <si>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</si>
  <si>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</si>
  <si>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</si>
  <si>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</si>
  <si>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</si>
  <si>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</si>
  <si>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</si>
  <si>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</si>
  <si>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</si>
  <si>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</si>
  <si>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</si>
  <si>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</si>
  <si>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</si>
  <si>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</si>
  <si>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</si>
  <si>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</si>
  <si>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</si>
  <si>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</si>
  <si>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</si>
  <si>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</si>
  <si>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</si>
  <si>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</si>
  <si>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</si>
  <si>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</si>
  <si>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</si>
  <si>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</si>
  <si>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</si>
  <si>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</si>
  <si>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</si>
  <si>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</si>
  <si>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</si>
  <si>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</si>
  <si>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</si>
  <si>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</si>
  <si>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</si>
  <si>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</si>
  <si>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</si>
  <si>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</si>
  <si>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</si>
  <si>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</si>
  <si>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</si>
  <si>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</si>
  <si>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</si>
  <si>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</si>
  <si>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</si>
  <si>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</si>
  <si>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</si>
  <si>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</si>
  <si>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</si>
  <si>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</si>
  <si>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</si>
  <si>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</si>
  <si>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</si>
  <si>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</si>
  <si>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</si>
  <si>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</si>
  <si>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</si>
  <si>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</si>
  <si>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</si>
  <si>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</si>
  <si>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</si>
  <si>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</si>
  <si>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</si>
  <si>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</si>
  <si>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</si>
  <si>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</si>
  <si>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</si>
  <si>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</si>
  <si>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</si>
  <si>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</si>
  <si>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</si>
  <si>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</si>
  <si>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</si>
  <si>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</si>
  <si>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</si>
  <si>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</si>
  <si>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</si>
  <si>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</si>
  <si>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</si>
  <si>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</si>
  <si>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</si>
  <si>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</si>
  <si>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</si>
  <si>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</si>
  <si>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</si>
  <si>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</si>
  <si>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</si>
  <si>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</si>
  <si>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</si>
  <si>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</si>
  <si>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</si>
  <si>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</si>
  <si>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</si>
  <si>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</si>
  <si>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</si>
  <si>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</si>
  <si>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</si>
  <si>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</si>
  <si>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</si>
  <si>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</si>
  <si>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</si>
  <si>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</si>
  <si>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</si>
  <si>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</si>
  <si>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</si>
  <si>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</si>
  <si>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</si>
  <si>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</si>
  <si>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</si>
  <si>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</si>
  <si>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</si>
  <si>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</si>
  <si>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</si>
  <si>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</si>
  <si>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</si>
  <si>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</si>
  <si>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</si>
  <si>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</si>
  <si>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</si>
  <si>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</si>
  <si>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</si>
  <si>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</si>
  <si>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</si>
  <si>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</si>
  <si>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</si>
  <si>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</si>
  <si>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</si>
  <si>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</si>
  <si>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</si>
  <si>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</si>
  <si>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</si>
  <si>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</si>
  <si>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</si>
  <si>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</si>
  <si>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</si>
  <si>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</si>
  <si>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</si>
  <si>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</si>
  <si>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</si>
  <si>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</si>
  <si>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</si>
  <si>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</si>
  <si>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</si>
  <si>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</si>
  <si>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</si>
  <si>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</si>
  <si>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</si>
  <si>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</si>
  <si>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</si>
  <si>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</si>
  <si>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</si>
  <si>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</si>
  <si>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</si>
  <si>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</si>
  <si>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</si>
  <si>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</si>
  <si>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</si>
  <si>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</si>
  <si>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</si>
  <si>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</si>
  <si>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</si>
  <si>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</si>
  <si>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</si>
  <si>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</si>
  <si>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</si>
  <si>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</si>
  <si>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</si>
  <si>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</si>
  <si>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</si>
  <si>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</si>
  <si>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</si>
  <si>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</si>
  <si>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</si>
  <si>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</si>
  <si>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</si>
  <si>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</si>
  <si>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</si>
  <si>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</si>
  <si>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</si>
  <si>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</si>
  <si>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</si>
  <si>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</si>
  <si>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</si>
  <si>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</si>
  <si>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</si>
  <si>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</si>
  <si>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</si>
  <si>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</si>
  <si>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</si>
  <si>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</si>
  <si>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</si>
  <si>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</si>
  <si>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</si>
  <si>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</si>
  <si>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</si>
  <si>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</si>
  <si>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</si>
  <si>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</si>
  <si>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</si>
  <si>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</si>
  <si>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</si>
  <si>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</si>
  <si>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</si>
  <si>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</si>
  <si>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</si>
  <si>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</si>
  <si>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</si>
  <si>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</si>
  <si>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</si>
  <si>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</si>
  <si>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</si>
  <si>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</si>
  <si>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</si>
  <si>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</si>
  <si>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</si>
  <si>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</si>
  <si>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</si>
  <si>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</si>
  <si>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</si>
  <si>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</si>
  <si>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</si>
  <si>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</si>
  <si>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</si>
  <si>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</si>
  <si>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</si>
  <si>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</si>
  <si>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</si>
  <si>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</si>
  <si>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</si>
  <si>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</si>
  <si>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</si>
  <si>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</si>
  <si>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</si>
  <si>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</si>
  <si>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</si>
  <si>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</si>
  <si>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</si>
  <si>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</si>
  <si>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</si>
  <si>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</si>
  <si>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</si>
  <si>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</si>
  <si>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</si>
  <si>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</si>
  <si>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</si>
  <si>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</si>
  <si>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</si>
  <si>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</si>
  <si>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</si>
  <si>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</si>
  <si>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</si>
  <si>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</si>
  <si>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</si>
  <si>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</si>
  <si>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</si>
  <si>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</si>
  <si>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</si>
  <si>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</si>
  <si>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</si>
  <si>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</si>
  <si>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</si>
  <si>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</si>
  <si>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</si>
  <si>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</si>
  <si>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</si>
  <si>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</si>
  <si>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</si>
  <si>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</si>
  <si>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</si>
  <si>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</si>
  <si>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</si>
  <si>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</si>
  <si>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</si>
  <si>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</si>
  <si>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</si>
  <si>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</si>
  <si>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</si>
  <si>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</si>
  <si>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</si>
  <si>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</si>
  <si>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</si>
  <si>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</si>
  <si>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</si>
  <si>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</si>
  <si>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</si>
  <si>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</si>
  <si>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</si>
  <si>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</si>
  <si>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</si>
  <si>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</si>
  <si>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</si>
  <si>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</si>
  <si>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</si>
  <si>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</si>
  <si>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</si>
  <si>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</si>
  <si>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</si>
  <si>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</si>
  <si>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</si>
  <si>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</si>
  <si>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</si>
  <si>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</si>
  <si>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</si>
  <si>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</si>
  <si>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</si>
  <si>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</si>
  <si>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</si>
  <si>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</si>
  <si>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</si>
  <si>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</si>
  <si>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</si>
  <si>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</si>
  <si>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</si>
  <si>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</si>
  <si>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</si>
  <si>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</si>
  <si>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</si>
  <si>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</si>
  <si>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</si>
  <si>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</si>
  <si>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</si>
  <si>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</si>
  <si>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</si>
  <si>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</si>
  <si>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</si>
  <si>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</si>
  <si>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</si>
  <si>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</si>
  <si>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</si>
  <si>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</si>
  <si>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</si>
  <si>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</si>
  <si>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</si>
  <si>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</si>
  <si>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</si>
  <si>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</si>
  <si>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</si>
  <si>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</si>
  <si>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</si>
  <si>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</si>
  <si>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</si>
  <si>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</si>
  <si>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</si>
  <si>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</si>
  <si>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</si>
  <si>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</si>
  <si>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</si>
  <si>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</si>
  <si>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</si>
  <si>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</si>
  <si>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</si>
  <si>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</si>
  <si>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</si>
  <si>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</si>
  <si>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</si>
  <si>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</si>
  <si>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</si>
  <si>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</si>
  <si>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</si>
  <si>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</si>
  <si>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</si>
  <si>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</si>
  <si>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</si>
  <si>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</si>
  <si>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</si>
  <si>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</si>
  <si>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</si>
  <si>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</si>
  <si>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</si>
  <si>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</si>
  <si>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</si>
  <si>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</si>
  <si>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</si>
  <si>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</si>
  <si>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</si>
  <si>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</si>
  <si>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</si>
  <si>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</si>
  <si>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</si>
  <si>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</si>
  <si>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</si>
  <si>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</si>
  <si>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</si>
  <si>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</si>
  <si>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</si>
  <si>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</si>
  <si>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</si>
  <si>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</si>
  <si>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</si>
  <si>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</si>
  <si>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</si>
  <si>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</si>
  <si>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</si>
  <si>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</si>
  <si>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</si>
  <si>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</si>
  <si>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</si>
  <si>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</si>
  <si>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</si>
  <si>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</si>
  <si>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</si>
  <si>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</si>
  <si>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</si>
  <si>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</si>
  <si>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</si>
  <si>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</si>
  <si>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</si>
  <si>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</si>
  <si>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</si>
  <si>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</si>
  <si>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</si>
  <si>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</si>
  <si>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</si>
  <si>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</si>
  <si>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</si>
  <si>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</si>
  <si>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</si>
  <si>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</si>
  <si>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</si>
  <si>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</si>
  <si>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</si>
  <si>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</si>
  <si>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</si>
  <si>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</si>
  <si>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</si>
  <si>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</si>
  <si>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</si>
  <si>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</si>
  <si>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</si>
  <si>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</si>
  <si>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</si>
  <si>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</si>
  <si>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</si>
  <si>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</si>
  <si>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</si>
  <si>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</si>
  <si>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</si>
  <si>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</si>
  <si>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</si>
  <si>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</si>
  <si>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</si>
  <si>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</si>
  <si>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</si>
  <si>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</si>
  <si>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</si>
  <si>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</si>
  <si>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</si>
  <si>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</si>
  <si>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</si>
  <si>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</si>
  <si>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</si>
  <si>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</si>
  <si>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</si>
  <si>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</si>
  <si>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</si>
  <si>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</si>
  <si>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</si>
  <si>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</si>
  <si>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</si>
  <si>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</si>
  <si>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</si>
  <si>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</si>
  <si>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</si>
  <si>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</si>
  <si>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</si>
  <si>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</si>
  <si>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</si>
  <si>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</si>
  <si>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</si>
  <si>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</si>
  <si>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</si>
  <si>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</si>
  <si>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</si>
  <si>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</si>
  <si>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</si>
  <si>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</si>
  <si>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</si>
  <si>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</si>
  <si>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</si>
  <si>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</si>
  <si>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</si>
  <si>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</si>
  <si>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</si>
  <si>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</si>
  <si>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</si>
  <si>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</si>
  <si>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</si>
  <si>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</si>
  <si>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</si>
  <si>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</si>
  <si>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</si>
  <si>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</si>
  <si>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</si>
  <si>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</si>
  <si>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</si>
  <si>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</si>
  <si>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</si>
  <si>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</si>
  <si>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</si>
  <si>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</si>
  <si>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</si>
  <si>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</si>
  <si>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</si>
  <si>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</si>
  <si>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</si>
  <si>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</si>
  <si>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</si>
  <si>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</si>
  <si>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</si>
  <si>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</si>
  <si>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</si>
  <si>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</si>
  <si>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</si>
  <si>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</si>
  <si>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</si>
  <si>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</si>
  <si>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</si>
  <si>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</si>
  <si>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</si>
  <si>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</si>
  <si>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</si>
  <si>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</si>
  <si>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</si>
  <si>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</si>
  <si>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</si>
  <si>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</si>
  <si>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</si>
  <si>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</si>
  <si>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</si>
  <si>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</si>
  <si>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</si>
  <si>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</si>
  <si>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</si>
  <si>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</si>
  <si>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</si>
  <si>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</si>
  <si>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</si>
  <si>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</si>
  <si>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</si>
  <si>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</si>
  <si>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</si>
  <si>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</si>
  <si>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</si>
  <si>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</si>
  <si>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</si>
  <si>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</si>
  <si>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</si>
  <si>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</si>
  <si>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</si>
  <si>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</si>
  <si>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</si>
  <si>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</si>
  <si>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</si>
  <si>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</si>
  <si>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</si>
  <si>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</si>
  <si>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</si>
  <si>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</si>
  <si>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</si>
  <si>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</si>
  <si>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</si>
  <si>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</si>
  <si>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</si>
  <si>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</si>
  <si>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</si>
  <si>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</si>
  <si>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</si>
  <si>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</si>
  <si>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</si>
  <si>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</si>
  <si>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</si>
  <si>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</si>
  <si>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</si>
  <si>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</si>
  <si>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</si>
  <si>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</si>
  <si>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</si>
  <si>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</si>
  <si>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</si>
  <si>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</si>
  <si>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</si>
  <si>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</si>
  <si>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</si>
  <si>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</si>
  <si>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</si>
  <si>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</si>
  <si>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</si>
  <si>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</si>
  <si>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</si>
  <si>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</si>
  <si>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</si>
  <si>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</si>
  <si>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</si>
  <si>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</si>
  <si>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</si>
  <si>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</si>
  <si>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</si>
  <si>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</si>
  <si>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</si>
  <si>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</si>
  <si>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</si>
  <si>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</si>
  <si>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</si>
  <si>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</si>
  <si>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</si>
  <si>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</si>
  <si>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</si>
  <si>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</si>
  <si>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</si>
  <si>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</si>
  <si>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</si>
  <si>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</si>
  <si>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</si>
  <si>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</si>
  <si>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</si>
  <si>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</si>
  <si>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</si>
  <si>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</si>
  <si>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</si>
  <si>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</si>
  <si>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</si>
  <si>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</si>
  <si>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</si>
  <si>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</si>
  <si>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</si>
  <si>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</si>
  <si>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</si>
  <si>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</si>
  <si>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</si>
  <si>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</si>
  <si>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</si>
  <si>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</si>
  <si>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</si>
  <si>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</si>
  <si>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</si>
  <si>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</si>
  <si>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</si>
  <si>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</si>
  <si>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</si>
  <si>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</si>
  <si>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</si>
  <si>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</si>
  <si>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</si>
  <si>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</si>
  <si>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</si>
  <si>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</si>
  <si>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</si>
  <si>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</si>
  <si>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</si>
  <si>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</si>
  <si>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</si>
  <si>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</si>
  <si>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</si>
  <si>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</si>
  <si>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</si>
  <si>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</si>
  <si>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</si>
  <si>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</si>
  <si>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</si>
  <si>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</si>
  <si>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</si>
  <si>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</si>
  <si>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</si>
  <si>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</si>
  <si>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</si>
  <si>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</si>
  <si>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</si>
  <si>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</si>
  <si>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</si>
  <si>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</si>
  <si>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</si>
  <si>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</si>
  <si>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</si>
  <si>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</si>
  <si>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</si>
  <si>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</si>
  <si>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</si>
  <si>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</si>
  <si>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</si>
  <si>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</si>
  <si>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</si>
  <si>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</si>
  <si>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</si>
  <si>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</si>
  <si>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</si>
  <si>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</si>
  <si>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</si>
  <si>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</si>
  <si>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</si>
  <si>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</si>
  <si>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</si>
  <si>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</si>
  <si>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</si>
  <si>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</si>
  <si>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</si>
  <si>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</si>
  <si>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</si>
  <si>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</si>
  <si>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</si>
  <si>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</si>
  <si>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</si>
  <si>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</si>
  <si>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</si>
  <si>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</si>
  <si>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</si>
  <si>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</si>
  <si>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</si>
  <si>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</si>
  <si>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</si>
  <si>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</si>
  <si>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</si>
  <si>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</si>
  <si>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</si>
  <si>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</si>
  <si>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</si>
  <si>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</si>
  <si>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</si>
  <si>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</si>
  <si>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</si>
  <si>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</si>
  <si>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</si>
  <si>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</si>
  <si>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</si>
  <si>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</si>
  <si>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</si>
  <si>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</si>
  <si>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</si>
  <si>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</si>
  <si>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</si>
  <si>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</si>
  <si>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</si>
  <si>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</si>
  <si>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</si>
  <si>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</si>
  <si>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</si>
  <si>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</si>
  <si>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</si>
  <si>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</si>
  <si>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</si>
  <si>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</si>
  <si>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</si>
  <si>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</si>
  <si>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</si>
  <si>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</si>
  <si>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</si>
  <si>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</si>
  <si>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</si>
  <si>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</si>
  <si>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</si>
  <si>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</si>
  <si>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</si>
  <si>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</si>
  <si>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</si>
  <si>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</si>
  <si>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</si>
  <si>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</si>
  <si>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</si>
  <si>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</si>
  <si>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</si>
  <si>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</si>
  <si>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</si>
  <si>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</si>
  <si>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</si>
  <si>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</si>
  <si>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</si>
  <si>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</si>
  <si>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</si>
  <si>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</si>
  <si>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</si>
  <si>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</si>
  <si>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</si>
  <si>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</si>
  <si>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</si>
  <si>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</si>
  <si>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</si>
  <si>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</si>
  <si>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</si>
  <si>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</si>
  <si>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</si>
  <si>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</si>
  <si>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</si>
  <si>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</si>
  <si>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</si>
  <si>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</si>
  <si>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</si>
  <si>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</si>
  <si>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</si>
  <si>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</si>
  <si>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</si>
  <si>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</si>
  <si>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</si>
  <si>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</si>
  <si>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</si>
  <si>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</si>
  <si>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</si>
  <si>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</si>
  <si>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</si>
  <si>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</si>
  <si>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</si>
  <si>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</si>
  <si>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</si>
  <si>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</si>
  <si>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</si>
  <si>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</si>
  <si>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</si>
  <si>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</si>
  <si>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</si>
  <si>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</si>
  <si>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</si>
  <si>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</si>
  <si>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</si>
  <si>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</si>
  <si>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</si>
  <si>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</si>
  <si>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</si>
  <si>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</si>
  <si>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</si>
  <si>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</si>
  <si>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</si>
  <si>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</si>
  <si>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</si>
  <si>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</si>
  <si>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</si>
  <si>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</si>
  <si>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</si>
  <si>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</si>
  <si>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</si>
  <si>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</si>
  <si>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</si>
  <si>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</si>
  <si>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</si>
  <si>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</si>
  <si>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</si>
  <si>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</si>
  <si>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</si>
  <si>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</si>
  <si>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</si>
  <si>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</si>
  <si>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</si>
  <si>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</si>
  <si>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</si>
  <si>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</si>
  <si>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</si>
  <si>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</si>
  <si>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</si>
  <si>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</si>
  <si>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</si>
  <si>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</si>
  <si>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</si>
  <si>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</si>
  <si>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</si>
  <si>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</si>
  <si>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</si>
  <si>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</si>
  <si>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</si>
  <si>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</si>
  <si>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</si>
  <si>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</si>
  <si>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</si>
  <si>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</si>
  <si>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</si>
  <si>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</si>
  <si>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</si>
  <si>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</si>
  <si>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</si>
  <si>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</si>
  <si>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</si>
  <si>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</si>
  <si>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</si>
  <si>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</si>
  <si>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</si>
  <si>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</si>
  <si>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</si>
  <si>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</si>
  <si>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</si>
  <si>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</si>
  <si>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</si>
  <si>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</si>
  <si>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</si>
  <si>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</si>
  <si>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</si>
  <si>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</si>
  <si>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</si>
  <si>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</si>
  <si>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</si>
  <si>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</si>
  <si>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</si>
  <si>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</si>
  <si>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</si>
  <si>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</si>
  <si>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</si>
  <si>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</si>
  <si>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</si>
  <si>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</si>
  <si>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</si>
  <si>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</si>
  <si>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</si>
  <si>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</si>
  <si>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</si>
  <si>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</si>
  <si>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</si>
  <si>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</si>
  <si>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</si>
  <si>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</si>
  <si>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</si>
  <si>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</si>
  <si>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</si>
  <si>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</si>
  <si>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</si>
  <si>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</si>
  <si>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</si>
  <si>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</si>
  <si>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</si>
  <si>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</si>
  <si>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</si>
  <si>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</si>
  <si>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</si>
  <si>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</si>
  <si>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</si>
  <si>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</si>
  <si>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</si>
  <si>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</si>
  <si>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</si>
  <si>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</si>
  <si>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</si>
  <si>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</si>
  <si>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</si>
  <si>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</si>
  <si>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</si>
  <si>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</si>
  <si>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</si>
  <si>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</si>
  <si>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</si>
  <si>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</si>
  <si>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</si>
  <si>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</si>
  <si>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</si>
  <si>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</si>
  <si>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</si>
  <si>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</si>
  <si>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</si>
  <si>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</si>
  <si>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</si>
  <si>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</si>
  <si>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</si>
  <si>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</si>
  <si>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</si>
  <si>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</si>
  <si>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</si>
  <si>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</si>
  <si>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</si>
  <si>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</si>
  <si>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</si>
  <si>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</si>
  <si>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</si>
  <si>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</si>
  <si>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</si>
  <si>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</si>
  <si>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</si>
  <si>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</si>
  <si>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</si>
  <si>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</si>
  <si>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</si>
  <si>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</si>
  <si>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</si>
  <si>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</si>
  <si>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</si>
  <si>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</si>
  <si>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</si>
  <si>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</si>
  <si>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</si>
  <si>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</si>
  <si>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</si>
  <si>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</si>
  <si>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</si>
  <si>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</si>
  <si>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</si>
  <si>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</si>
  <si>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</si>
  <si>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</si>
  <si>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</si>
  <si>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</si>
  <si>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</si>
  <si>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</si>
  <si>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</si>
  <si>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</si>
  <si>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</si>
  <si>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</si>
  <si>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</si>
  <si>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</si>
  <si>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</si>
  <si>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</si>
  <si>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</si>
  <si>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</si>
  <si>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</si>
  <si>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</si>
  <si>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</si>
  <si>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</si>
  <si>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</si>
  <si>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</si>
  <si>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</si>
  <si>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</si>
  <si>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</si>
  <si>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</si>
  <si>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</si>
  <si>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</si>
  <si>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</si>
  <si>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</si>
  <si>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</si>
  <si>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</si>
  <si>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</si>
  <si>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</si>
  <si>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</si>
  <si>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</si>
  <si>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</si>
  <si>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</si>
  <si>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</si>
  <si>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</si>
  <si>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</si>
  <si>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</si>
  <si>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</si>
  <si>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</si>
  <si>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</si>
  <si>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</si>
  <si>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</si>
  <si>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</si>
  <si>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</si>
  <si>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</si>
  <si>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</si>
  <si>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</si>
  <si>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</si>
  <si>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</si>
  <si>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</si>
  <si>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</si>
  <si>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</si>
  <si>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</si>
  <si>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</si>
  <si>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</si>
  <si>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</si>
  <si>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</si>
  <si>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</si>
  <si>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</si>
  <si>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</si>
  <si>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</si>
  <si>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</si>
  <si>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</si>
  <si>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</si>
  <si>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</si>
  <si>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</si>
  <si>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</si>
  <si>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</si>
  <si>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</si>
  <si>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</si>
  <si>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</si>
  <si>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</si>
  <si>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</si>
  <si>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</si>
  <si>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</si>
  <si>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</si>
  <si>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</si>
  <si>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</si>
  <si>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</si>
  <si>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</si>
  <si>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</si>
  <si>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</si>
  <si>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</si>
  <si>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</si>
  <si>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</si>
  <si>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</si>
  <si>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</si>
  <si>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</si>
  <si>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</si>
  <si>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</si>
  <si>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</si>
  <si>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</si>
  <si>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</si>
  <si>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</si>
  <si>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</si>
  <si>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</si>
  <si>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</si>
  <si>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</si>
  <si>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</si>
  <si>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</si>
  <si>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</si>
  <si>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</si>
  <si>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</si>
  <si>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</si>
  <si>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</si>
  <si>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</si>
  <si>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</si>
  <si>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</si>
  <si>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</si>
  <si>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</si>
  <si>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</si>
  <si>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</si>
  <si>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</si>
  <si>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</si>
  <si>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</si>
  <si>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</si>
  <si>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</si>
  <si>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</si>
  <si>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</si>
  <si>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</si>
  <si>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</si>
  <si>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</si>
  <si>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</si>
  <si>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</si>
  <si>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</si>
  <si>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</si>
  <si>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</si>
  <si>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</si>
  <si>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</si>
  <si>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</si>
  <si>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</si>
  <si>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</si>
  <si>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</si>
  <si>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</si>
  <si>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</si>
  <si>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</si>
  <si>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</si>
  <si>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</si>
  <si>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</si>
  <si>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</si>
  <si>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</si>
  <si>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</si>
  <si>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</si>
  <si>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</si>
  <si>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</si>
  <si>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</si>
  <si>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</si>
  <si>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</si>
  <si>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</si>
  <si>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</si>
  <si>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</si>
  <si>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</si>
  <si>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</si>
  <si>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</si>
  <si>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</si>
  <si>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</si>
  <si>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</si>
  <si>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</si>
  <si>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</si>
  <si>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</si>
  <si>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</si>
  <si>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</si>
  <si>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</si>
  <si>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</si>
  <si>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</si>
  <si>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</si>
  <si>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</si>
  <si>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</si>
  <si>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</si>
  <si>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</si>
  <si>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</si>
  <si>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</si>
  <si>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</si>
  <si>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</si>
  <si>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</si>
  <si>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</si>
  <si>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</si>
  <si>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</si>
  <si>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</si>
  <si>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</si>
  <si>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</si>
  <si>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</si>
  <si>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</si>
  <si>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</si>
  <si>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</si>
  <si>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</si>
  <si>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</si>
  <si>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</si>
  <si>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</si>
  <si>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</si>
  <si>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</si>
  <si>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</si>
  <si>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</si>
  <si>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</si>
  <si>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</si>
  <si>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</si>
  <si>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</si>
  <si>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</si>
  <si>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</si>
  <si>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</si>
  <si>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</si>
  <si>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</si>
  <si>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</si>
  <si>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</si>
  <si>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</si>
  <si>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</si>
  <si>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</si>
  <si>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</si>
  <si>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</si>
  <si>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</si>
  <si>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</si>
  <si>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</si>
  <si>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</si>
  <si>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</si>
  <si>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</si>
  <si>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</si>
  <si>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</si>
  <si>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</si>
  <si>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</si>
  <si>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</si>
  <si>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</si>
  <si>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</si>
  <si>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</si>
  <si>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</si>
  <si>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</si>
  <si>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</si>
  <si>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</si>
  <si>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</si>
  <si>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</si>
  <si>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</si>
  <si>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</si>
  <si>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</si>
  <si>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</si>
  <si>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</si>
  <si>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</si>
  <si>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</si>
  <si>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</si>
  <si>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</si>
  <si>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</si>
  <si>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</si>
  <si>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</si>
  <si>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</si>
  <si>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</si>
  <si>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</si>
  <si>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</si>
  <si>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</si>
  <si>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</si>
  <si>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</si>
  <si>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</si>
  <si>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</si>
  <si>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</si>
  <si>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</si>
  <si>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</si>
  <si>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</si>
  <si>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</si>
  <si>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</si>
  <si>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</si>
  <si>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</si>
  <si>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</si>
  <si>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</si>
  <si>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</si>
  <si>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</si>
  <si>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</si>
  <si>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</si>
  <si>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</si>
  <si>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</si>
  <si>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</si>
  <si>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</si>
  <si>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</si>
  <si>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</si>
  <si>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</si>
  <si>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</si>
  <si>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</si>
  <si>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</si>
  <si>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</si>
  <si>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</si>
  <si>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</si>
  <si>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</si>
  <si>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</si>
  <si>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</si>
  <si>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</si>
  <si>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</si>
  <si>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</si>
  <si>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</si>
  <si>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</si>
  <si>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</si>
  <si>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</si>
  <si>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</si>
  <si>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</si>
  <si>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</si>
  <si>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</si>
  <si>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</si>
  <si>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</si>
  <si>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</si>
  <si>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</si>
  <si>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</si>
  <si>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</si>
  <si>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</si>
  <si>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</si>
  <si>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</si>
  <si>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</si>
  <si>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</si>
  <si>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</si>
  <si>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</si>
  <si>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</si>
  <si>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</si>
  <si>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</si>
  <si>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</si>
  <si>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</si>
  <si>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</si>
  <si>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</si>
  <si>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</si>
  <si>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</si>
  <si>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</si>
  <si>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</si>
  <si>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</si>
  <si>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</si>
  <si>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</si>
  <si>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</si>
  <si>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</si>
  <si>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</si>
  <si>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</si>
  <si>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</si>
  <si>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</si>
  <si>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</si>
  <si>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</si>
  <si>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</si>
  <si>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</si>
  <si>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</si>
  <si>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</si>
  <si>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</si>
  <si>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</si>
  <si>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</si>
  <si>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</si>
  <si>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</si>
  <si>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</si>
  <si>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</si>
  <si>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</si>
  <si>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</si>
  <si>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</si>
  <si>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</si>
  <si>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</si>
  <si>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</si>
  <si>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</si>
  <si>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</si>
  <si>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</si>
  <si>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</si>
  <si>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</si>
  <si>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</si>
  <si>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</si>
  <si>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</si>
  <si>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</si>
  <si>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</si>
  <si>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</si>
  <si>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</si>
  <si>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</si>
  <si>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</si>
  <si>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</si>
  <si>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</si>
  <si>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</si>
  <si>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</si>
  <si>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</si>
  <si>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</si>
  <si>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</si>
  <si>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</si>
  <si>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</si>
  <si>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</si>
  <si>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</si>
  <si>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</si>
  <si>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</si>
  <si>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</si>
  <si>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</si>
  <si>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</si>
  <si>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</si>
  <si>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</si>
  <si>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</si>
  <si>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</si>
  <si>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</si>
  <si>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</si>
  <si>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</si>
  <si>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</si>
  <si>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</si>
  <si>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</si>
  <si>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</si>
  <si>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</si>
  <si>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</si>
  <si>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</si>
  <si>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</si>
  <si>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</si>
  <si>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</si>
  <si>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</si>
  <si>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</si>
  <si>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</si>
  <si>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</si>
  <si>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</si>
  <si>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</si>
  <si>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</si>
  <si>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</si>
  <si>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</si>
  <si>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</si>
  <si>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</si>
  <si>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</si>
  <si>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</si>
  <si>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</si>
  <si>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</si>
  <si>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</si>
  <si>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</si>
  <si>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</si>
  <si>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</si>
  <si>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</si>
  <si>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</si>
  <si>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</si>
  <si>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</si>
  <si>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</si>
  <si>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</si>
  <si>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</si>
  <si>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</si>
  <si>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</si>
  <si>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</si>
  <si>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</si>
  <si>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</si>
  <si>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</si>
  <si>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</si>
  <si>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</si>
  <si>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</si>
  <si>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</si>
  <si>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</si>
  <si>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</si>
  <si>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</si>
  <si>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</si>
  <si>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</si>
  <si>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</si>
  <si>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</si>
  <si>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</si>
  <si>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</si>
  <si>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</si>
  <si>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</si>
  <si>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</si>
  <si>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</si>
  <si>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</si>
  <si>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</si>
  <si>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</si>
  <si>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</si>
  <si>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</si>
  <si>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</si>
  <si>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</si>
  <si>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</si>
  <si>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</si>
  <si>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</si>
  <si>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</si>
  <si>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</si>
  <si>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</si>
  <si>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</si>
  <si>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</si>
  <si>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</si>
  <si>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</si>
  <si>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</si>
  <si>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</si>
  <si>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</si>
  <si>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</si>
  <si>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</si>
  <si>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</si>
  <si>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</si>
  <si>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</si>
  <si>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</si>
  <si>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</si>
  <si>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</si>
  <si>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</si>
  <si>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</si>
  <si>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</si>
  <si>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</si>
  <si>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</si>
  <si>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</si>
  <si>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</si>
  <si>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</si>
  <si>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</si>
  <si>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</si>
  <si>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</si>
  <si>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</si>
  <si>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</si>
  <si>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</si>
  <si>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</si>
  <si>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</si>
  <si>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</si>
  <si>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</si>
  <si>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</si>
  <si>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</si>
  <si>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</si>
  <si>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</si>
  <si>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</si>
  <si>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</si>
  <si>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</si>
  <si>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</si>
  <si>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</si>
  <si>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</si>
  <si>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</si>
  <si>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</si>
  <si>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</si>
  <si>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</si>
  <si>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</si>
  <si>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</si>
  <si>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</si>
  <si>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</si>
  <si>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</si>
  <si>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</si>
  <si>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</si>
  <si>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</si>
  <si>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</si>
  <si>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</si>
  <si>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</si>
  <si>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</si>
  <si>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</si>
  <si>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</si>
  <si>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</si>
  <si>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</si>
  <si>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</si>
  <si>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</si>
  <si>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</si>
  <si>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</si>
  <si>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</si>
  <si>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</si>
  <si>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</si>
  <si>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</si>
  <si>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</si>
  <si>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</si>
  <si>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</si>
  <si>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</si>
  <si>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</si>
  <si>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</si>
  <si>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</si>
  <si>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</si>
  <si>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</si>
  <si>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</si>
  <si>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</si>
  <si>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</si>
  <si>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</si>
  <si>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</si>
  <si>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</si>
  <si>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</si>
  <si>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</si>
  <si>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</si>
  <si>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</si>
  <si>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</si>
  <si>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</si>
  <si>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</si>
  <si>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</si>
  <si>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</si>
  <si>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</si>
  <si>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</si>
  <si>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</si>
  <si>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</si>
  <si>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</si>
  <si>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</si>
  <si>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</si>
  <si>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</si>
  <si>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</si>
  <si>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</si>
  <si>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</si>
  <si>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</si>
  <si>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</si>
  <si>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</si>
  <si>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</si>
  <si>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</si>
  <si>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</si>
  <si>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</si>
  <si>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</si>
  <si>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</si>
  <si>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</si>
  <si>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</si>
  <si>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</si>
  <si>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</si>
  <si>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</si>
  <si>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</si>
  <si>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</si>
  <si>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</si>
  <si>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</si>
  <si>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</si>
  <si>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</si>
  <si>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</si>
  <si>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</si>
  <si>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</si>
  <si>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</si>
  <si>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</si>
  <si>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</si>
  <si>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</si>
  <si>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</si>
  <si>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</si>
  <si>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</si>
  <si>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</si>
  <si>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</si>
  <si>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</si>
  <si>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</si>
  <si>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</si>
  <si>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</si>
  <si>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</si>
  <si>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</si>
  <si>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</si>
  <si>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</si>
  <si>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</si>
  <si>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</si>
  <si>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</si>
  <si>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</si>
  <si>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</si>
  <si>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</si>
  <si>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</si>
  <si>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</si>
  <si>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</si>
  <si>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</si>
  <si>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</si>
  <si>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</si>
  <si>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</si>
  <si>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</si>
  <si>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</si>
  <si>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</si>
  <si>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</si>
  <si>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</si>
  <si>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</si>
  <si>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</si>
  <si>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</si>
  <si>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</si>
  <si>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</si>
  <si>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</si>
  <si>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</si>
  <si>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</si>
  <si>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</si>
  <si>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</si>
  <si>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</si>
  <si>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</si>
  <si>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</si>
  <si>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</si>
  <si>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</si>
  <si>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</si>
  <si>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</si>
  <si>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</si>
  <si>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</si>
  <si>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</si>
  <si>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</si>
  <si>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</si>
  <si>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</si>
  <si>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</si>
  <si>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</si>
  <si>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</si>
  <si>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</si>
  <si>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</si>
  <si>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</si>
  <si>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</si>
  <si>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</si>
  <si>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</si>
  <si>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</si>
  <si>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</si>
  <si>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</si>
  <si>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</si>
  <si>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</si>
  <si>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</si>
  <si>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</si>
  <si>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</si>
  <si>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</si>
  <si>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</si>
  <si>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</si>
  <si>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</si>
  <si>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</si>
  <si>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</si>
  <si>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</si>
  <si>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</si>
  <si>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</si>
  <si>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</si>
  <si>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</si>
  <si>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</si>
  <si>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</si>
  <si>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</si>
  <si>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</si>
  <si>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</si>
  <si>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</si>
  <si>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</si>
  <si>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</si>
  <si>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</si>
  <si>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</si>
  <si>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</si>
  <si>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</si>
  <si>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</si>
  <si>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</si>
  <si>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</si>
  <si>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</si>
  <si>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</si>
  <si>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</si>
  <si>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</si>
  <si>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</si>
  <si>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</si>
  <si>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</si>
  <si>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</si>
  <si>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</si>
  <si>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</si>
  <si>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</si>
  <si>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</si>
  <si>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</si>
  <si>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</si>
  <si>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</si>
  <si>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</si>
  <si>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</si>
  <si>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</si>
  <si>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</si>
  <si>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</si>
  <si>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</si>
  <si>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</si>
  <si>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</si>
  <si>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</si>
  <si>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</si>
  <si>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</si>
  <si>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</si>
  <si>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</si>
  <si>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</si>
  <si>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</si>
  <si>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</si>
  <si>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</si>
  <si>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</si>
  <si>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</si>
  <si>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</si>
  <si>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</si>
  <si>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</si>
  <si>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</si>
  <si>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</si>
  <si>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</si>
  <si>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</si>
  <si>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</si>
  <si>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</si>
  <si>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</si>
  <si>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</si>
  <si>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</si>
  <si>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</si>
  <si>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</si>
  <si>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</si>
  <si>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</si>
  <si>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</si>
  <si>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</si>
  <si>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</si>
  <si>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</si>
  <si>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</si>
  <si>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</si>
  <si>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</si>
  <si>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</si>
  <si>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</si>
  <si>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</si>
  <si>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</si>
  <si>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</si>
  <si>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</si>
  <si>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</si>
  <si>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</si>
  <si>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</si>
  <si>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</si>
  <si>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</si>
  <si>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</si>
  <si>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</si>
  <si>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</si>
  <si>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</si>
  <si>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</si>
  <si>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</si>
  <si>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</si>
  <si>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</si>
  <si>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</si>
  <si>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</si>
  <si>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</si>
  <si>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</si>
  <si>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</si>
  <si>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</si>
  <si>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</si>
  <si>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</si>
  <si>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</si>
  <si>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</si>
  <si>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</si>
  <si>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</si>
  <si>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</si>
  <si>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</si>
  <si>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</si>
  <si>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</si>
  <si>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</si>
  <si>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</si>
  <si>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</si>
  <si>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</si>
  <si>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</si>
  <si>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</si>
  <si>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</si>
  <si>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</si>
  <si>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</si>
  <si>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</si>
  <si>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</si>
  <si>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</si>
  <si>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</si>
  <si>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</si>
  <si>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</si>
  <si>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</si>
  <si>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</si>
  <si>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</si>
  <si>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</si>
  <si>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</si>
  <si>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</si>
  <si>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</si>
  <si>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</si>
  <si>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</si>
  <si>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</si>
  <si>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</si>
  <si>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</si>
  <si>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</si>
  <si>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</si>
  <si>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</si>
  <si>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</si>
  <si>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</si>
  <si>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</si>
  <si>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</si>
  <si>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</si>
  <si>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</si>
  <si>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</si>
  <si>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</si>
  <si>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</si>
  <si>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</si>
  <si>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</si>
  <si>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</si>
  <si>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</si>
  <si>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</si>
  <si>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</si>
  <si>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</si>
  <si>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</si>
  <si>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</si>
  <si>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</si>
  <si>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</si>
  <si>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</si>
  <si>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</si>
  <si>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</si>
  <si>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</si>
  <si>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</si>
  <si>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</si>
  <si>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</si>
  <si>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</si>
  <si>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</si>
  <si>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</si>
  <si>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</si>
  <si>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</si>
  <si>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</si>
  <si>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</si>
  <si>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</si>
  <si>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</si>
  <si>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</si>
  <si>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</si>
  <si>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</si>
  <si>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</si>
  <si>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</si>
  <si>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</si>
  <si>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</si>
  <si>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</si>
  <si>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</si>
  <si>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</si>
  <si>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</si>
  <si>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</si>
  <si>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</si>
  <si>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</si>
  <si>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</si>
  <si>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</si>
  <si>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</si>
  <si>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</si>
  <si>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</si>
  <si>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</si>
  <si>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</si>
  <si>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</si>
  <si>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</si>
  <si>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</si>
  <si>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</si>
  <si>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</si>
  <si>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</si>
  <si>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</si>
  <si>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</si>
  <si>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</si>
  <si>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</si>
  <si>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</si>
  <si>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</si>
  <si>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</si>
  <si>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</si>
  <si>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</si>
  <si>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</si>
  <si>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</si>
  <si>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</si>
  <si>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</si>
  <si>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</si>
  <si>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</si>
  <si>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</si>
  <si>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</si>
  <si>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</si>
  <si>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</si>
  <si>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</si>
  <si>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</si>
  <si>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</si>
  <si>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</si>
  <si>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</si>
  <si>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</si>
  <si>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</si>
  <si>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</si>
  <si>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</si>
  <si>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</si>
  <si>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</si>
  <si>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</si>
  <si>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</si>
  <si>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</si>
  <si>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</si>
  <si>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</si>
  <si>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</si>
  <si>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</si>
  <si>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</si>
  <si>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</si>
  <si>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</si>
  <si>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</si>
  <si>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</si>
  <si>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</si>
  <si>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</si>
  <si>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</si>
  <si>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</si>
  <si>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</si>
  <si>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</si>
  <si>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</si>
  <si>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</si>
  <si>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</si>
  <si>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</si>
  <si>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</si>
  <si>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</si>
  <si>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</si>
  <si>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</si>
  <si>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</si>
  <si>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</si>
  <si>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</si>
  <si>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</si>
  <si>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</si>
  <si>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</si>
  <si>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</si>
  <si>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</si>
  <si>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</si>
  <si>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</si>
  <si>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</si>
  <si>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</si>
  <si>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</si>
  <si>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</si>
  <si>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</si>
  <si>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</si>
  <si>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</si>
  <si>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</si>
  <si>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</si>
  <si>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</si>
  <si>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</si>
  <si>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</si>
  <si>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</si>
  <si>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</si>
  <si>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</si>
  <si>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</si>
  <si>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</si>
  <si>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</si>
  <si>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</si>
  <si>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</si>
  <si>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</si>
  <si>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</si>
  <si>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</si>
  <si>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</si>
  <si>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</si>
  <si>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</si>
  <si>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</si>
  <si>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</si>
  <si>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</si>
  <si>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</si>
  <si>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</si>
  <si>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</si>
  <si>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</si>
  <si>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</si>
  <si>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</si>
  <si>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</si>
  <si>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</si>
  <si>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</si>
  <si>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</si>
  <si>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</si>
  <si>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</si>
  <si>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</si>
  <si>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</si>
  <si>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</si>
  <si>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</si>
  <si>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</si>
  <si>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</si>
  <si>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</si>
  <si>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</si>
  <si>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</si>
  <si>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</si>
  <si>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</si>
  <si>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</si>
  <si>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</si>
  <si>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</si>
  <si>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</si>
  <si>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</si>
  <si>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</si>
  <si>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</si>
  <si>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</si>
  <si>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</si>
  <si>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</si>
  <si>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</si>
  <si>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</si>
  <si>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</si>
  <si>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</si>
  <si>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</si>
  <si>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</si>
  <si>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</si>
  <si>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</si>
  <si>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</si>
  <si>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</si>
  <si>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</si>
  <si>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</si>
  <si>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</si>
  <si>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</si>
  <si>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</si>
  <si>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</si>
  <si>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</si>
  <si>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</si>
  <si>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</si>
  <si>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</si>
  <si>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</si>
  <si>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</si>
  <si>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</si>
  <si>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</si>
  <si>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</si>
  <si>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</si>
  <si>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</si>
  <si>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</si>
  <si>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</si>
  <si>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</si>
  <si>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</si>
  <si>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</si>
  <si>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</si>
  <si>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</si>
  <si>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</si>
  <si>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</si>
  <si>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</si>
  <si>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</si>
  <si>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</si>
  <si>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</si>
  <si>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</si>
  <si>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</si>
  <si>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</si>
  <si>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</si>
  <si>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</si>
  <si>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</si>
  <si>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</si>
  <si>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</si>
  <si>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</si>
  <si>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</si>
  <si>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</si>
  <si>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</si>
  <si>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</si>
  <si>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</si>
  <si>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</si>
  <si>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</si>
  <si>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</si>
  <si>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</si>
  <si>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</si>
  <si>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</si>
  <si>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</si>
  <si>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</si>
  <si>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</si>
  <si>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</si>
  <si>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</si>
  <si>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</si>
  <si>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</si>
  <si>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</si>
  <si>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</si>
  <si>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</si>
  <si>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</si>
  <si>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</si>
  <si>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</si>
  <si>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</si>
  <si>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</si>
  <si>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</si>
  <si>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</si>
  <si>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</si>
  <si>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</si>
  <si>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</si>
  <si>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</si>
  <si>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</si>
  <si>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</si>
  <si>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</si>
  <si>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</si>
  <si>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</si>
  <si>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</si>
  <si>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</si>
  <si>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</si>
  <si>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</si>
  <si>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</si>
  <si>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</si>
  <si>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</si>
  <si>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</si>
  <si>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</si>
  <si>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</si>
  <si>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</si>
  <si>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</si>
  <si>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</si>
  <si>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</si>
  <si>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</si>
  <si>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</si>
  <si>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</si>
  <si>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</si>
  <si>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</si>
  <si>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</si>
  <si>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</si>
  <si>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</si>
  <si>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</si>
  <si>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</si>
  <si>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</si>
  <si>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</si>
  <si>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</si>
  <si>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</si>
  <si>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</si>
  <si>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</si>
  <si>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</si>
  <si>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</si>
  <si>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</si>
  <si>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</si>
  <si>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</si>
  <si>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</si>
  <si>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</si>
  <si>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</si>
  <si>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</si>
  <si>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</si>
  <si>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</si>
  <si>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</si>
  <si>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</si>
  <si>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</si>
  <si>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</si>
  <si>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</si>
  <si>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</si>
  <si>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</si>
  <si>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</si>
  <si>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</si>
  <si>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</si>
  <si>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</si>
  <si>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</si>
  <si>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</si>
  <si>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</si>
  <si>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</si>
  <si>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</si>
  <si>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</si>
  <si>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</si>
  <si>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</si>
  <si>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</si>
  <si>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</si>
  <si>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</si>
  <si>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</si>
  <si>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</si>
  <si>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</si>
  <si>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</si>
  <si>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</si>
  <si>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</si>
  <si>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</si>
  <si>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</si>
  <si>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</si>
  <si>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</si>
  <si>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</si>
  <si>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</si>
  <si>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</si>
  <si>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</si>
  <si>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</si>
  <si>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</si>
  <si>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</si>
  <si>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</si>
  <si>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</si>
  <si>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</si>
  <si>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</si>
  <si>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</si>
  <si>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</si>
  <si>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</si>
  <si>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</si>
  <si>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</si>
  <si>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</si>
  <si>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</si>
  <si>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</si>
  <si>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</si>
  <si>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</si>
  <si>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</si>
  <si>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</si>
  <si>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</si>
  <si>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</si>
  <si>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</si>
  <si>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</si>
  <si>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</si>
  <si>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</si>
  <si>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</si>
  <si>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</si>
  <si>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</si>
  <si>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</si>
  <si>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</si>
  <si>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</si>
  <si>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</si>
  <si>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</si>
  <si>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</si>
  <si>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</si>
  <si>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</si>
  <si>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</si>
  <si>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</si>
  <si>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</si>
  <si>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</si>
  <si>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</si>
  <si>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</si>
  <si>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</si>
  <si>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</si>
  <si>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</si>
  <si>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</si>
  <si>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</si>
  <si>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</si>
  <si>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</si>
  <si>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</si>
  <si>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</si>
  <si>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</si>
  <si>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</si>
  <si>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</si>
  <si>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</si>
  <si>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</si>
  <si>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</si>
  <si>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</si>
  <si>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</si>
  <si>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</si>
  <si>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</si>
  <si>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</si>
  <si>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</si>
  <si>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</si>
  <si>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</si>
  <si>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</si>
  <si>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</si>
  <si>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</si>
  <si>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</si>
  <si>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</si>
  <si>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</si>
  <si>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</si>
  <si>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</si>
  <si>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</si>
  <si>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</si>
  <si>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</si>
  <si>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</si>
  <si>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</si>
  <si>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</si>
  <si>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</si>
  <si>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</si>
  <si>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</si>
  <si>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</si>
  <si>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</si>
  <si>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</si>
  <si>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</si>
  <si>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</si>
  <si>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</si>
  <si>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</si>
  <si>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</si>
  <si>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</si>
  <si>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</si>
  <si>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</si>
  <si>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</si>
  <si>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</si>
  <si>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</si>
  <si>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</si>
  <si>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</si>
  <si>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</si>
  <si>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</si>
  <si>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</si>
  <si>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</si>
  <si>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</si>
  <si>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</si>
  <si>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</si>
  <si>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</si>
  <si>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</si>
  <si>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</si>
  <si>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</si>
  <si>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</si>
  <si>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</si>
  <si>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</si>
  <si>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</si>
  <si>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</si>
  <si>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</si>
  <si>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</si>
  <si>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</si>
  <si>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</si>
  <si>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</si>
  <si>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</si>
  <si>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</si>
  <si>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</si>
  <si>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</si>
  <si>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</si>
  <si>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</si>
  <si>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</si>
  <si>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</si>
  <si>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</si>
  <si>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</si>
  <si>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</si>
  <si>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</si>
  <si>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</si>
  <si>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</si>
  <si>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</si>
  <si>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</si>
  <si>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</si>
  <si>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</si>
  <si>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</si>
  <si>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</si>
  <si>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</si>
  <si>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</si>
  <si>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</si>
  <si>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</si>
  <si>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</si>
  <si>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</si>
  <si>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</si>
  <si>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</si>
  <si>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</si>
  <si>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</si>
  <si>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</si>
  <si>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</si>
  <si>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</si>
  <si>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</si>
  <si>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</si>
  <si>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</si>
  <si>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</si>
  <si>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</si>
  <si>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</si>
  <si>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</si>
  <si>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</si>
  <si>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</si>
  <si>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</si>
  <si>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</si>
  <si>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</si>
  <si>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</si>
  <si>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</si>
  <si>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</si>
  <si>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</si>
  <si>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</si>
  <si>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</si>
  <si>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</si>
  <si>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</si>
  <si>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</si>
  <si>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</si>
  <si>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</si>
  <si>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</si>
  <si>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</si>
  <si>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</si>
  <si>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</si>
  <si>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</si>
  <si>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</si>
  <si>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</si>
  <si>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</si>
  <si>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</si>
  <si>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</si>
  <si>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</si>
  <si>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</si>
  <si>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</si>
  <si>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</si>
  <si>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</si>
  <si>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</si>
  <si>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</si>
  <si>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</si>
  <si>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</si>
  <si>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</si>
  <si>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</si>
  <si>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</si>
  <si>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</si>
  <si>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</si>
  <si>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</si>
  <si>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</si>
  <si>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</si>
  <si>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</si>
  <si>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</si>
  <si>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</si>
  <si>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</si>
  <si>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</si>
  <si>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</si>
  <si>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</si>
  <si>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</si>
  <si>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</si>
  <si>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</si>
  <si>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</si>
  <si>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</si>
  <si>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</si>
  <si>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</si>
  <si>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</si>
  <si>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</si>
  <si>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</si>
  <si>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</si>
  <si>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</si>
  <si>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</si>
  <si>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</si>
  <si>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</si>
  <si>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</si>
  <si>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</si>
  <si>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</si>
  <si>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</si>
  <si>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</si>
  <si>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</si>
  <si>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</si>
  <si>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</si>
  <si>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</si>
  <si>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</si>
  <si>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</si>
  <si>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</si>
  <si>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</si>
  <si>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</si>
  <si>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</si>
  <si>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</si>
  <si>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</si>
  <si>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</si>
  <si>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</si>
  <si>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</si>
  <si>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</si>
  <si>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</si>
  <si>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</si>
  <si>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</si>
  <si>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</si>
  <si>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</si>
  <si>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</si>
  <si>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</si>
  <si>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</si>
  <si>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</si>
  <si>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</si>
  <si>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</si>
  <si>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</si>
  <si>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</si>
  <si>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</si>
  <si>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</si>
  <si>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</si>
  <si>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</si>
  <si>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</si>
  <si>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</si>
  <si>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</si>
  <si>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</si>
  <si>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</si>
  <si>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</si>
  <si>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</si>
  <si>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</si>
  <si>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</si>
  <si>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</si>
  <si>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</si>
  <si>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</si>
  <si>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</si>
  <si>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</si>
  <si>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</si>
  <si>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</si>
  <si>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</si>
  <si>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</si>
  <si>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</si>
  <si>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</si>
  <si>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</si>
  <si>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</si>
  <si>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</si>
  <si>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</si>
  <si>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</si>
  <si>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</si>
  <si>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</si>
  <si>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</si>
  <si>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</si>
  <si>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</si>
  <si>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</si>
  <si>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</si>
  <si>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</si>
  <si>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</si>
  <si>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</si>
  <si>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</si>
  <si>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</si>
  <si>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</si>
  <si>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</si>
  <si>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</si>
  <si>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</si>
  <si>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</si>
  <si>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</si>
  <si>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</si>
  <si>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</si>
  <si>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</si>
  <si>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</si>
  <si>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</si>
  <si>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</si>
  <si>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</si>
  <si>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</si>
  <si>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</si>
  <si>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</si>
  <si>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</si>
  <si>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</si>
  <si>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</si>
  <si>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</si>
  <si>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</si>
  <si>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</si>
  <si>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</si>
  <si>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</si>
  <si>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</si>
  <si>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</si>
  <si>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</si>
  <si>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</si>
  <si>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</si>
  <si>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</si>
  <si>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</si>
  <si>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</si>
  <si>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</si>
  <si>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</si>
  <si>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</si>
  <si>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</si>
  <si>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</si>
  <si>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</si>
  <si>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</si>
  <si>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</si>
  <si>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</si>
  <si>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</si>
  <si>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</si>
  <si>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</si>
  <si>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</si>
  <si>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</si>
  <si>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</si>
  <si>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</si>
  <si>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</si>
  <si>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</si>
  <si>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</si>
  <si>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</si>
  <si>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</si>
  <si>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</si>
  <si>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</si>
  <si>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</si>
  <si>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</si>
  <si>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</si>
  <si>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</si>
  <si>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</si>
  <si>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</si>
  <si>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</si>
  <si>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</si>
  <si>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</si>
  <si>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</si>
  <si>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</si>
  <si>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</si>
  <si>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</si>
  <si>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</si>
  <si>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</si>
  <si>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</si>
  <si>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</si>
  <si>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</si>
  <si>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</si>
  <si>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</si>
  <si>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</si>
  <si>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</si>
  <si>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</si>
  <si>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</si>
  <si>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</si>
  <si>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</si>
  <si>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</si>
  <si>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</si>
  <si>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</si>
  <si>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</si>
  <si>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</si>
  <si>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</si>
  <si>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</si>
  <si>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</si>
  <si>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</si>
  <si>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</si>
  <si>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</si>
  <si>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</si>
  <si>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</si>
  <si>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</si>
  <si>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</si>
  <si>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</si>
  <si>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</si>
  <si>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</si>
  <si>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</si>
  <si>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</si>
  <si>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</si>
  <si>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</si>
  <si>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</si>
  <si>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</si>
  <si>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</si>
  <si>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</si>
  <si>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</si>
  <si>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</si>
  <si>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</si>
  <si>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</si>
  <si>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</si>
  <si>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</si>
  <si>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</si>
  <si>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</si>
  <si>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</si>
  <si>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</si>
  <si>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</si>
  <si>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</si>
  <si>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</si>
  <si>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</si>
  <si>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</si>
  <si>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</si>
  <si>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</si>
  <si>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</si>
  <si>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</si>
  <si>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</si>
  <si>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</si>
  <si>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</si>
  <si>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</si>
  <si>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</si>
  <si>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</si>
  <si>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</si>
  <si>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</si>
  <si>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</si>
  <si>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</si>
  <si>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</si>
  <si>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</si>
  <si>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</si>
  <si>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</si>
  <si>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</si>
  <si>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</si>
  <si>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</si>
  <si>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</si>
  <si>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</si>
  <si>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</si>
  <si>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</si>
  <si>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</si>
  <si>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</si>
  <si>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</si>
  <si>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</si>
  <si>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</si>
  <si>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</si>
  <si>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</si>
  <si>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</si>
  <si>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</si>
  <si>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</si>
  <si>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</si>
  <si>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</si>
  <si>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</si>
  <si>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</si>
  <si>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</si>
  <si>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</si>
  <si>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</si>
  <si>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</si>
  <si>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</si>
  <si>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</si>
  <si>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</si>
  <si>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</si>
  <si>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</si>
  <si>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</si>
  <si>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</si>
  <si>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</si>
  <si>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</si>
  <si>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</si>
  <si>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</si>
  <si>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</si>
  <si>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</si>
  <si>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</si>
  <si>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</si>
  <si>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</si>
  <si>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</si>
  <si>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</si>
  <si>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</si>
  <si>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</si>
  <si>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</si>
  <si>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</si>
  <si>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</si>
  <si>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</si>
  <si>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</si>
  <si>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</si>
  <si>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</si>
  <si>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</si>
  <si>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</si>
  <si>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</si>
  <si>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</si>
  <si>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</si>
  <si>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</si>
  <si>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</si>
  <si>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</si>
  <si>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</si>
  <si>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</si>
  <si>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</si>
  <si>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</si>
  <si>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</si>
  <si>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</si>
  <si>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</si>
  <si>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</si>
  <si>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</si>
  <si>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</si>
  <si>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</si>
  <si>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</si>
  <si>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</si>
  <si>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</si>
  <si>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</si>
  <si>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</si>
  <si>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</si>
  <si>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</si>
  <si>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</si>
  <si>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</si>
  <si>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</si>
  <si>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</si>
  <si>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</si>
  <si>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</si>
  <si>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</si>
  <si>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</si>
  <si>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</si>
  <si>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</si>
  <si>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</si>
  <si>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</si>
  <si>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</si>
  <si>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</si>
  <si>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</si>
  <si>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</si>
  <si>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</si>
  <si>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</si>
  <si>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</si>
  <si>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</si>
  <si>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</si>
  <si>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</si>
  <si>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</si>
  <si>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</si>
  <si>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</si>
  <si>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</si>
  <si>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</si>
  <si>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</si>
  <si>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</si>
  <si>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</si>
  <si>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</si>
  <si>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</si>
  <si>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</si>
  <si>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</si>
  <si>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</si>
  <si>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</si>
  <si>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</si>
  <si>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</si>
  <si>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</si>
  <si>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</si>
  <si>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</si>
  <si>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</si>
  <si>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</si>
  <si>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</si>
  <si>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</si>
  <si>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</si>
  <si>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</si>
  <si>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</si>
  <si>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</si>
  <si>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</si>
  <si>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</si>
  <si>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</si>
  <si>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</si>
  <si>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</si>
  <si>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</si>
  <si>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</si>
  <si>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</si>
  <si>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</si>
  <si>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</si>
  <si>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</si>
  <si>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</si>
  <si>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</si>
  <si>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</si>
  <si>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</si>
  <si>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</si>
  <si>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</si>
  <si>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</si>
  <si>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</si>
  <si>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</si>
  <si>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</si>
  <si>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</si>
  <si>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</si>
  <si>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</si>
  <si>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</si>
  <si>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</si>
  <si>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</si>
  <si>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</si>
  <si>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</si>
  <si>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</si>
  <si>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</si>
  <si>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</si>
  <si>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</si>
  <si>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</si>
  <si>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</si>
  <si>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</si>
  <si>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</si>
  <si>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</si>
  <si>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</si>
  <si>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</si>
  <si>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</si>
  <si>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</si>
  <si>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</si>
  <si>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</si>
  <si>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</si>
  <si>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</si>
  <si>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</si>
  <si>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</si>
  <si>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</si>
  <si>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</si>
  <si>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</si>
  <si>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</si>
  <si>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</si>
  <si>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</si>
  <si>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</si>
  <si>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</si>
  <si>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</si>
  <si>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</si>
  <si>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</si>
  <si>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</si>
  <si>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</si>
  <si>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</si>
  <si>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</si>
  <si>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</si>
  <si>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</si>
  <si>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</si>
  <si>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</si>
  <si>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</si>
  <si>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</si>
  <si>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</si>
  <si>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</si>
  <si>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</si>
  <si>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</si>
  <si>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</si>
  <si>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</si>
  <si>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</si>
  <si>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</si>
  <si>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</si>
  <si>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</si>
  <si>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</si>
  <si>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</si>
  <si>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</si>
  <si>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</si>
  <si>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</si>
  <si>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</si>
  <si>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</si>
  <si>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</si>
  <si>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</si>
  <si>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</si>
  <si>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</si>
  <si>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</si>
  <si>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</si>
  <si>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</si>
  <si>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</si>
  <si>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</si>
  <si>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</si>
  <si>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</si>
  <si>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</si>
  <si>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</si>
  <si>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</si>
  <si>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</si>
  <si>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</si>
  <si>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</si>
  <si>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</si>
  <si>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</si>
  <si>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</si>
  <si>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</si>
  <si>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</si>
  <si>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</si>
  <si>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</si>
  <si>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</si>
  <si>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</si>
  <si>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</si>
  <si>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</si>
  <si>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</si>
  <si>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</si>
  <si>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</si>
  <si>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</si>
  <si>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</si>
  <si>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</si>
  <si>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</si>
  <si>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</si>
  <si>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</si>
  <si>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</si>
  <si>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</si>
  <si>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</si>
  <si>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</si>
  <si>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</si>
  <si>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</si>
  <si>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</si>
  <si>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</si>
  <si>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</si>
  <si>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</si>
  <si>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</si>
  <si>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</si>
  <si>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</si>
  <si>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</si>
  <si>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</si>
  <si>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</si>
  <si>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</si>
  <si>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</si>
  <si>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</si>
  <si>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</si>
  <si>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</si>
  <si>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</si>
  <si>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</si>
  <si>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</si>
  <si>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</si>
  <si>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</si>
  <si>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</si>
  <si>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</si>
  <si>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</si>
  <si>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</si>
  <si>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</si>
  <si>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</si>
  <si>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</si>
  <si>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</si>
  <si>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</si>
  <si>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</si>
  <si>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</si>
  <si>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</si>
  <si>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</si>
  <si>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</si>
  <si>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</si>
  <si>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</si>
  <si>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</si>
  <si>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</si>
  <si>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</si>
  <si>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</si>
  <si>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</si>
  <si>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</si>
  <si>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</si>
  <si>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</si>
  <si>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</si>
  <si>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</si>
  <si>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</si>
  <si>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</si>
  <si>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</si>
  <si>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</si>
  <si>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</si>
  <si>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</si>
  <si>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</si>
  <si>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</si>
  <si>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</si>
  <si>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</si>
  <si>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</si>
  <si>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</si>
  <si>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</si>
  <si>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</si>
  <si>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</si>
  <si>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</si>
  <si>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</si>
  <si>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</si>
  <si>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</si>
  <si>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</si>
  <si>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</si>
  <si>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</si>
  <si>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</si>
  <si>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</si>
  <si>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</si>
  <si>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</si>
  <si>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</si>
  <si>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</si>
  <si>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</si>
  <si>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</si>
  <si>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</si>
  <si>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</si>
  <si>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</si>
  <si>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</si>
  <si>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</si>
  <si>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</si>
  <si>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</si>
  <si>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</si>
  <si>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</si>
  <si>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</si>
  <si>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</si>
  <si>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</si>
  <si>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</si>
  <si>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</si>
  <si>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</si>
  <si>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</si>
  <si>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</si>
  <si>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</si>
  <si>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</si>
  <si>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</si>
  <si>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</si>
  <si>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</si>
  <si>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</si>
  <si>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</si>
  <si>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</si>
  <si>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</si>
  <si>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</si>
  <si>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</si>
  <si>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</si>
  <si>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</si>
  <si>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</si>
  <si>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</si>
  <si>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</si>
  <si>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</si>
  <si>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</si>
  <si>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</si>
  <si>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</si>
  <si>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</si>
  <si>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</si>
  <si>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</si>
  <si>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</si>
  <si>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</si>
  <si>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</si>
  <si>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</si>
  <si>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</si>
  <si>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</si>
  <si>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</si>
  <si>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</si>
  <si>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</si>
  <si>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</si>
  <si>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</si>
  <si>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</si>
  <si>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</si>
  <si>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</si>
  <si>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</si>
  <si>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</si>
  <si>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</si>
  <si>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</si>
  <si>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</si>
  <si>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</si>
  <si>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</si>
  <si>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</si>
  <si>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</si>
  <si>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</si>
  <si>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</si>
  <si>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</si>
  <si>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</si>
  <si>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</si>
  <si>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</si>
  <si>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</si>
  <si>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</si>
  <si>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</si>
  <si>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</si>
  <si>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</si>
  <si>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</si>
  <si>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</si>
  <si>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</si>
  <si>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</si>
  <si>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</si>
  <si>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</si>
  <si>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</si>
  <si>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</si>
  <si>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</si>
  <si>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</si>
  <si>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</si>
  <si>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</si>
  <si>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</si>
  <si>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</si>
  <si>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</si>
  <si>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</si>
  <si>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</si>
  <si>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</si>
  <si>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</si>
  <si>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</si>
  <si>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</si>
  <si>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</si>
  <si>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</si>
  <si>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</si>
  <si>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</si>
  <si>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</si>
  <si>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</si>
  <si>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</si>
  <si>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</si>
  <si>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</si>
  <si>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</si>
  <si>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</si>
  <si>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</si>
  <si>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</si>
  <si>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</si>
  <si>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</si>
  <si>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</si>
  <si>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</si>
  <si>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</si>
  <si>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</si>
  <si>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</si>
  <si>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</si>
  <si>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</si>
  <si>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</si>
  <si>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</si>
  <si>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</si>
  <si>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</si>
  <si>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</si>
  <si>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</si>
  <si>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</si>
  <si>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</si>
  <si>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</si>
  <si>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</si>
  <si>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</si>
  <si>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</si>
  <si>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</si>
  <si>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</si>
  <si>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</si>
  <si>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</si>
  <si>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</si>
  <si>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</si>
  <si>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</si>
  <si>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</si>
  <si>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</si>
  <si>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</si>
  <si>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</si>
  <si>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</si>
  <si>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</si>
  <si>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</si>
  <si>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</si>
  <si>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</si>
  <si>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</si>
  <si>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</si>
  <si>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</si>
  <si>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</si>
  <si>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</si>
  <si>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</si>
  <si>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</si>
  <si>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</si>
  <si>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</si>
  <si>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</si>
  <si>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</si>
  <si>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</si>
  <si>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</si>
  <si>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</si>
  <si>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</si>
  <si>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</si>
  <si>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</si>
  <si>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</si>
  <si>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</si>
  <si>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</si>
  <si>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</si>
  <si>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</si>
  <si>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</si>
  <si>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</si>
  <si>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</si>
  <si>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</si>
  <si>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</si>
  <si>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</si>
  <si>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</si>
  <si>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</si>
  <si>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</si>
  <si>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</si>
  <si>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</si>
  <si>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</si>
  <si>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</si>
  <si>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</si>
  <si>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</si>
  <si>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</si>
  <si>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</si>
  <si>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</si>
  <si>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</si>
  <si>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</si>
  <si>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</si>
  <si>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</si>
  <si>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</si>
  <si>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</si>
  <si>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</si>
  <si>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</si>
  <si>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</si>
  <si>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</si>
  <si>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</si>
  <si>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</si>
  <si>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</si>
  <si>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</si>
  <si>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</si>
  <si>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</si>
  <si>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</si>
  <si>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</si>
  <si>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</si>
  <si>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</si>
  <si>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</si>
  <si>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</si>
  <si>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</si>
  <si>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</si>
  <si>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</si>
  <si>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</si>
  <si>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</si>
  <si>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</si>
  <si>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</si>
  <si>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</si>
  <si>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</si>
  <si>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</si>
  <si>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</si>
  <si>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</si>
  <si>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</si>
  <si>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</si>
  <si>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</si>
  <si>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</si>
  <si>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</si>
  <si>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</si>
  <si>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</si>
  <si>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</si>
  <si>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</si>
  <si>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</si>
  <si>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</si>
  <si>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</si>
  <si>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</si>
  <si>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</si>
  <si>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</si>
  <si>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</si>
  <si>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</si>
  <si>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</si>
  <si>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</si>
  <si>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</si>
  <si>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</si>
  <si>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</si>
  <si>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</si>
  <si>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</si>
  <si>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</si>
  <si>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</si>
  <si>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</si>
  <si>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</si>
  <si>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</si>
  <si>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</si>
  <si>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</si>
  <si>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</si>
  <si>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</si>
  <si>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</si>
  <si>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</si>
  <si>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</si>
  <si>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</si>
  <si>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</si>
  <si>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</si>
  <si>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</si>
  <si>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</si>
  <si>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</si>
  <si>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</si>
  <si>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</si>
  <si>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</si>
  <si>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</si>
  <si>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</si>
  <si>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</si>
  <si>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</si>
  <si>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</si>
  <si>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</si>
  <si>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</si>
  <si>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</si>
  <si>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</si>
  <si>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</si>
  <si>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</si>
  <si>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</si>
  <si>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</si>
  <si>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</si>
  <si>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</si>
  <si>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</si>
  <si>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</si>
  <si>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</si>
  <si>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</si>
  <si>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</si>
  <si>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</si>
  <si>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</si>
  <si>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</si>
  <si>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</si>
  <si>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</si>
  <si>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</si>
  <si>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</si>
  <si>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</si>
  <si>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</si>
  <si>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</si>
  <si>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</si>
  <si>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</si>
  <si>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</si>
  <si>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</si>
  <si>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</si>
  <si>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</si>
  <si>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</si>
  <si>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</si>
  <si>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</si>
  <si>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</si>
  <si>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</si>
  <si>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</si>
  <si>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</si>
  <si>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</si>
  <si>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</si>
  <si>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</si>
  <si>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</si>
  <si>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</si>
  <si>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</si>
  <si>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</si>
  <si>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</si>
  <si>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</si>
  <si>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</si>
  <si>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</si>
  <si>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</si>
  <si>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</si>
  <si>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</si>
  <si>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</si>
  <si>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</si>
  <si>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</si>
  <si>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</si>
  <si>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</si>
  <si>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</si>
  <si>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</si>
  <si>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</si>
  <si>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</si>
  <si>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</si>
  <si>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</si>
  <si>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</si>
  <si>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</si>
  <si>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</si>
  <si>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</si>
  <si>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</si>
  <si>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</si>
  <si>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</si>
  <si>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</si>
  <si>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</si>
  <si>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</si>
  <si>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</si>
  <si>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</si>
  <si>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</si>
  <si>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</si>
  <si>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</si>
  <si>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</si>
  <si>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</si>
  <si>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</si>
  <si>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</si>
  <si>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</si>
  <si>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</si>
  <si>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</si>
  <si>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</si>
  <si>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</si>
  <si>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</si>
  <si>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</si>
  <si>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</si>
  <si>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</si>
  <si>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</si>
  <si>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</si>
  <si>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</si>
  <si>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</si>
  <si>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</si>
  <si>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</si>
  <si>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</si>
  <si>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</si>
  <si>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</si>
  <si>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</si>
  <si>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</si>
  <si>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</si>
  <si>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</si>
  <si>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</si>
  <si>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</si>
  <si>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</si>
  <si>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</si>
  <si>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</si>
  <si>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</si>
  <si>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</si>
  <si>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</si>
  <si>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</si>
  <si>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</si>
  <si>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</si>
  <si>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</si>
  <si>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</si>
  <si>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</si>
  <si>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</si>
  <si>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</si>
  <si>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</si>
  <si>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</si>
  <si>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</si>
  <si>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</si>
  <si>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</si>
  <si>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</si>
  <si>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</si>
  <si>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</si>
  <si>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</si>
  <si>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</si>
  <si>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</si>
  <si>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</si>
  <si>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</si>
  <si>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</si>
  <si>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</si>
  <si>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</si>
  <si>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</si>
  <si>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</si>
  <si>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</si>
  <si>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</si>
  <si>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</si>
  <si>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</si>
  <si>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</si>
  <si>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</si>
  <si>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</si>
  <si>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</si>
  <si>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</si>
  <si>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</si>
  <si>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</si>
  <si>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</si>
  <si>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</si>
  <si>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</si>
  <si>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</si>
  <si>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</si>
  <si>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</si>
  <si>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</si>
  <si>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</si>
  <si>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</si>
  <si>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</si>
  <si>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</si>
  <si>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</si>
  <si>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</si>
  <si>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</si>
  <si>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</si>
  <si>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</si>
  <si>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</si>
  <si>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</si>
  <si>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</si>
  <si>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</si>
  <si>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</si>
  <si>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</si>
  <si>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</si>
  <si>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</si>
  <si>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</si>
  <si>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</si>
  <si>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</si>
  <si>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</si>
  <si>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</si>
  <si>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</si>
  <si>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</si>
  <si>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</si>
  <si>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</si>
  <si>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</si>
  <si>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</si>
  <si>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</si>
  <si>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</si>
  <si>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</si>
  <si>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</si>
  <si>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</si>
  <si>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</si>
  <si>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</si>
  <si>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</si>
  <si>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</si>
  <si>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</si>
  <si>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</si>
  <si>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</si>
  <si>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</si>
  <si>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</si>
  <si>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</si>
  <si>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</si>
  <si>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</si>
  <si>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</si>
  <si>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</si>
  <si>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</si>
  <si>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</si>
  <si>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</si>
  <si>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</si>
  <si>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</si>
  <si>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</si>
  <si>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</si>
  <si>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</si>
  <si>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</si>
  <si>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</si>
  <si>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</si>
  <si>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</si>
  <si>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</si>
  <si>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</si>
  <si>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</si>
  <si>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</si>
  <si>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</si>
  <si>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</si>
  <si>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</si>
  <si>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</si>
  <si>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</si>
  <si>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</si>
  <si>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</si>
  <si>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</si>
  <si>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</si>
  <si>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</si>
  <si>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</si>
  <si>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</si>
  <si>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</si>
  <si>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</si>
  <si>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</si>
  <si>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</si>
  <si>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</si>
  <si>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</si>
  <si>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</si>
  <si>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</si>
  <si>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</si>
  <si>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</si>
  <si>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</si>
  <si>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</si>
  <si>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</si>
  <si>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</si>
  <si>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</si>
  <si>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</si>
  <si>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</si>
  <si>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</si>
  <si>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</si>
  <si>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</si>
  <si>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</si>
  <si>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</si>
  <si>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</si>
  <si>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</si>
  <si>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</si>
  <si>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</si>
  <si>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</si>
  <si>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</si>
  <si>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</si>
  <si>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</si>
  <si>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</si>
  <si>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</si>
  <si>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</si>
  <si>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</si>
  <si>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</si>
  <si>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</si>
  <si>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</si>
  <si>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</si>
  <si>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</si>
  <si>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</si>
  <si>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</si>
  <si>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</si>
  <si>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</si>
  <si>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</si>
  <si>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</si>
  <si>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</si>
  <si>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</si>
  <si>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</si>
  <si>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</si>
  <si>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</si>
  <si>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</si>
  <si>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</si>
  <si>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</si>
  <si>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</si>
  <si>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</si>
  <si>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</si>
  <si>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</si>
  <si>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</si>
  <si>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</si>
  <si>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</si>
  <si>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</si>
  <si>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</si>
  <si>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</si>
  <si>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</si>
  <si>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</si>
  <si>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</si>
  <si>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</si>
  <si>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</si>
  <si>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</si>
  <si>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</si>
  <si>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</si>
  <si>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</si>
  <si>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</si>
  <si>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</si>
  <si>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</si>
  <si>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</si>
  <si>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</si>
  <si>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</si>
  <si>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</si>
  <si>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</si>
  <si>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</si>
  <si>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</si>
  <si>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</si>
  <si>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</si>
  <si>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</si>
  <si>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</si>
  <si>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</si>
  <si>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</si>
  <si>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</si>
  <si>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</si>
  <si>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</si>
  <si>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</si>
  <si>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</si>
  <si>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</si>
  <si>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</si>
  <si>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</si>
  <si>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</si>
  <si>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</si>
  <si>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</si>
  <si>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</si>
  <si>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</si>
  <si>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</si>
  <si>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</si>
  <si>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</si>
  <si>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</si>
  <si>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</si>
  <si>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</si>
  <si>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</si>
  <si>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</si>
  <si>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</si>
  <si>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</si>
  <si>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</si>
  <si>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</si>
  <si>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</si>
  <si>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</si>
  <si>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</si>
  <si>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</si>
  <si>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</si>
  <si>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</si>
  <si>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</si>
  <si>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</si>
  <si>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</si>
  <si>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</si>
  <si>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</si>
  <si>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</si>
  <si>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</si>
  <si>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</si>
  <si>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</si>
  <si>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</si>
  <si>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</si>
  <si>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</si>
  <si>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</si>
  <si>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</si>
  <si>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</si>
  <si>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</si>
  <si>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</si>
  <si>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</si>
  <si>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</si>
  <si>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</si>
  <si>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</si>
  <si>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</si>
  <si>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</si>
  <si>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</si>
  <si>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</si>
  <si>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</si>
  <si>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</si>
  <si>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</si>
  <si>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</si>
  <si>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</si>
  <si>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</si>
  <si>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</si>
  <si>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</si>
  <si>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</si>
  <si>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</si>
  <si>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</si>
  <si>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</si>
  <si>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</si>
  <si>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</si>
  <si>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</si>
  <si>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</si>
  <si>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</si>
  <si>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</si>
  <si>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</si>
  <si>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</si>
  <si>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</si>
  <si>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</si>
  <si>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</si>
  <si>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</si>
  <si>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</si>
  <si>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</si>
  <si>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</si>
  <si>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</si>
  <si>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</si>
  <si>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</si>
  <si>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</si>
  <si>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</si>
  <si>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</si>
  <si>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</si>
  <si>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</si>
  <si>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</si>
  <si>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</si>
  <si>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</si>
  <si>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</si>
  <si>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</si>
  <si>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</si>
  <si>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</si>
  <si>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</si>
  <si>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</si>
  <si>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</si>
  <si>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</si>
  <si>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</si>
  <si>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</si>
  <si>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</si>
  <si>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</si>
  <si>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</si>
  <si>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</si>
  <si>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</si>
  <si>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</si>
  <si>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</si>
  <si>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</si>
  <si>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</si>
  <si>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</si>
  <si>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</si>
  <si>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</si>
  <si>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</si>
  <si>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</si>
  <si>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</si>
  <si>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</si>
  <si>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</si>
  <si>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</si>
  <si>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</si>
  <si>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</si>
  <si>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</si>
  <si>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</si>
  <si>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</si>
  <si>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</si>
  <si>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</si>
  <si>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</si>
  <si>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</si>
  <si>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</si>
  <si>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</si>
  <si>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</si>
  <si>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</si>
  <si>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</si>
  <si>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</si>
  <si>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</si>
  <si>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</si>
  <si>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</si>
  <si>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</si>
  <si>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</si>
  <si>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</si>
  <si>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</si>
  <si>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</si>
  <si>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</si>
  <si>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</si>
  <si>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</si>
  <si>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</si>
  <si>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</si>
  <si>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</si>
  <si>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</si>
  <si>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</si>
  <si>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</si>
  <si>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</si>
  <si>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</si>
  <si>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</si>
  <si>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</si>
  <si>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</si>
  <si>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</si>
  <si>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</si>
  <si>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</si>
  <si>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</si>
  <si>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</si>
  <si>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</si>
  <si>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</si>
  <si>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</si>
  <si>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</si>
  <si>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</si>
  <si>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</si>
  <si>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</si>
  <si>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</si>
  <si>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</si>
  <si>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</si>
  <si>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</si>
  <si>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</si>
  <si>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</si>
  <si>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</si>
  <si>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</si>
  <si>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</si>
  <si>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</si>
  <si>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</si>
  <si>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</si>
  <si>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</si>
  <si>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</si>
  <si>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</si>
  <si>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</si>
  <si>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</si>
  <si>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</si>
  <si>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</si>
  <si>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</si>
  <si>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</si>
  <si>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</si>
  <si>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</si>
  <si>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</si>
  <si>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</si>
  <si>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</si>
  <si>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</si>
  <si>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</si>
  <si>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</si>
  <si>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</si>
  <si>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</si>
  <si>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</si>
  <si>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</si>
  <si>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</si>
  <si>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</si>
  <si>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</si>
  <si>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</si>
  <si>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</si>
  <si>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</si>
  <si>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</si>
  <si>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</si>
  <si>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</si>
  <si>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</si>
  <si>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</si>
  <si>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</si>
  <si>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</si>
  <si>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</si>
  <si>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</si>
  <si>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</si>
  <si>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</si>
  <si>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</si>
  <si>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</si>
  <si>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</si>
  <si>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</si>
  <si>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</si>
  <si>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</si>
  <si>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</si>
  <si>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</si>
  <si>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</si>
  <si>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</si>
  <si>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</si>
  <si>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</si>
  <si>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</si>
  <si>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</si>
  <si>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</si>
  <si>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</si>
  <si>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</si>
  <si>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</si>
  <si>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</si>
  <si>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</si>
  <si>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</si>
  <si>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</si>
  <si>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</si>
  <si>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</si>
  <si>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</si>
  <si>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</si>
  <si>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</si>
  <si>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</si>
  <si>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</si>
  <si>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</si>
  <si>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</si>
  <si>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</si>
  <si>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</si>
  <si>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</si>
  <si>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</si>
  <si>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</si>
  <si>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</si>
  <si>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</si>
  <si>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</si>
  <si>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</si>
  <si>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</si>
  <si>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</si>
  <si>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</si>
  <si>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</si>
  <si>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</si>
  <si>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</si>
  <si>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</si>
  <si>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</si>
  <si>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</si>
  <si>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</si>
  <si>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</si>
  <si>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</si>
  <si>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</si>
  <si>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</si>
  <si>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</si>
  <si>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</si>
  <si>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</si>
  <si>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</si>
  <si>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</si>
  <si>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</si>
  <si>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</si>
  <si>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</si>
  <si>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</si>
  <si>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</si>
  <si>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</si>
  <si>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</si>
  <si>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</si>
  <si>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</si>
  <si>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</si>
  <si>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</si>
  <si>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</si>
  <si>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</si>
  <si>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</si>
  <si>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</si>
  <si>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</si>
  <si>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</si>
  <si>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</si>
  <si>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</si>
  <si>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</si>
  <si>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</si>
  <si>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</si>
  <si>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</si>
  <si>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</si>
  <si>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</si>
  <si>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</si>
  <si>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</si>
  <si>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</si>
  <si>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</si>
  <si>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</si>
  <si>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</si>
  <si>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</si>
  <si>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</si>
  <si>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</si>
  <si>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</si>
  <si>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</si>
  <si>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</si>
  <si>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</si>
  <si>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</si>
  <si>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</si>
  <si>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</si>
  <si>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</si>
  <si>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</si>
  <si>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</si>
  <si>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</si>
  <si>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</si>
  <si>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</si>
  <si>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</si>
  <si>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</si>
  <si>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</si>
  <si>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</si>
  <si>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</si>
  <si>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</si>
  <si>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</si>
  <si>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</si>
  <si>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</si>
  <si>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</si>
  <si>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</si>
  <si>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</si>
  <si>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</si>
  <si>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</si>
  <si>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</si>
  <si>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</si>
  <si>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</si>
  <si>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</si>
  <si>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</si>
  <si>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</si>
  <si>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</si>
  <si>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</si>
  <si>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</si>
  <si>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</si>
  <si>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</si>
  <si>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</si>
  <si>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</si>
  <si>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</si>
  <si>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</si>
  <si>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</si>
  <si>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</si>
  <si>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</si>
  <si>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</si>
  <si>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</si>
  <si>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</si>
  <si>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</si>
  <si>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</si>
  <si>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</si>
  <si>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</si>
  <si>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</si>
  <si>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</si>
  <si>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</si>
  <si>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</si>
  <si>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</si>
  <si>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</si>
  <si>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</si>
  <si>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</si>
  <si>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</si>
  <si>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</si>
  <si>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</si>
  <si>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</si>
  <si>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</si>
  <si>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</si>
  <si>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</si>
  <si>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</si>
  <si>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</si>
  <si>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</si>
  <si>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</si>
  <si>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</si>
  <si>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</si>
  <si>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</si>
  <si>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</si>
  <si>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</si>
  <si>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</si>
  <si>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</si>
  <si>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</si>
  <si>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</si>
  <si>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</si>
  <si>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</si>
  <si>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</si>
  <si>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</si>
  <si>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</si>
  <si>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</si>
  <si>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</si>
  <si>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</si>
  <si>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</si>
  <si>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</si>
  <si>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</si>
  <si>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</si>
  <si>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</si>
  <si>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</si>
  <si>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</si>
  <si>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</si>
  <si>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</si>
  <si>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</si>
  <si>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</si>
  <si>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</si>
  <si>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</si>
  <si>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</si>
  <si>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</si>
  <si>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</si>
  <si>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</si>
  <si>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</si>
  <si>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</si>
  <si>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</si>
  <si>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</si>
  <si>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</si>
  <si>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</si>
  <si>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</si>
  <si>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</si>
  <si>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</si>
  <si>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</si>
  <si>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</si>
  <si>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</si>
  <si>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</si>
  <si>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</si>
  <si>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</si>
  <si>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</si>
  <si>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</si>
  <si>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</si>
  <si>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</si>
  <si>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</si>
  <si>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</si>
  <si>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</si>
  <si>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</si>
  <si>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</si>
  <si>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</si>
  <si>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</si>
  <si>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</si>
  <si>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</si>
  <si>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</si>
  <si>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</si>
  <si>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</si>
  <si>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</si>
  <si>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</si>
  <si>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</si>
  <si>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</si>
  <si>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</si>
  <si>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</si>
  <si>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</si>
  <si>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</si>
  <si>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</si>
  <si>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</si>
  <si>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</si>
  <si>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</si>
  <si>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</si>
  <si>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</si>
  <si>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</si>
  <si>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</si>
  <si>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</si>
  <si>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</si>
  <si>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</si>
  <si>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</si>
  <si>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</si>
  <si>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</si>
  <si>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</si>
  <si>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</si>
  <si>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</si>
  <si>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</si>
  <si>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</si>
  <si>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</si>
  <si>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</si>
  <si>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</si>
  <si>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</si>
  <si>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</si>
  <si>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</si>
  <si>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</si>
  <si>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</si>
  <si>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</si>
  <si>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</si>
  <si>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</si>
  <si>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</si>
  <si>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</si>
  <si>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</si>
  <si>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</si>
  <si>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</si>
  <si>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</si>
  <si>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</si>
  <si>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</si>
  <si>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</si>
  <si>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</si>
  <si>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</si>
  <si>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</si>
  <si>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</si>
  <si>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</si>
  <si>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</si>
  <si>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</si>
  <si>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</si>
  <si>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</si>
  <si>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</si>
  <si>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</si>
  <si>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</si>
  <si>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</si>
  <si>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</si>
  <si>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</si>
  <si>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</si>
  <si>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</si>
  <si>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</si>
  <si>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</si>
  <si>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</si>
  <si>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</si>
  <si>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</si>
  <si>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</si>
  <si>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</si>
  <si>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</si>
  <si>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</si>
  <si>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</si>
  <si>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</si>
  <si>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</si>
  <si>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</si>
  <si>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</si>
  <si>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</si>
  <si>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</si>
  <si>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</si>
  <si>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</si>
  <si>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</si>
  <si>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</si>
  <si>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</si>
  <si>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</si>
  <si>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</si>
  <si>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</si>
  <si>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</si>
  <si>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</si>
  <si>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</si>
  <si>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</si>
  <si>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</si>
  <si>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</si>
  <si>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</si>
  <si>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</si>
  <si>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</si>
  <si>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</si>
  <si>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</si>
  <si>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</si>
  <si>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</si>
  <si>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</si>
  <si>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</si>
  <si>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</si>
  <si>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</si>
  <si>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</si>
  <si>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</si>
  <si>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</si>
  <si>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</si>
  <si>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</si>
  <si>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</si>
  <si>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</si>
  <si>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</si>
  <si>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</si>
  <si>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</si>
  <si>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</si>
  <si>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</si>
  <si>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</si>
  <si>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</si>
  <si>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</si>
  <si>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</si>
  <si>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</si>
  <si>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</si>
  <si>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</si>
  <si>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</si>
  <si>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</si>
  <si>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</si>
  <si>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</si>
  <si>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</si>
  <si>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</si>
  <si>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</si>
  <si>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</si>
  <si>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</si>
  <si>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</si>
  <si>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</si>
  <si>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</si>
  <si>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</si>
  <si>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</si>
  <si>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</si>
  <si>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</si>
  <si>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</si>
  <si>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</si>
  <si>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</si>
  <si>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</si>
  <si>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</si>
  <si>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</si>
  <si>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</si>
  <si>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</si>
  <si>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</si>
  <si>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</si>
  <si>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</si>
  <si>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</si>
  <si>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</si>
  <si>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</si>
  <si>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</si>
  <si>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</si>
  <si>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</si>
  <si>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</si>
  <si>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</si>
  <si>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</si>
  <si>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</si>
  <si>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</si>
  <si>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</si>
  <si>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</si>
  <si>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</si>
  <si>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</si>
  <si>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</si>
  <si>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</si>
  <si>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</si>
  <si>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</si>
  <si>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</si>
  <si>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</si>
  <si>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</si>
  <si>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</si>
  <si>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</si>
  <si>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</si>
  <si>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</si>
  <si>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</si>
  <si>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</si>
  <si>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</si>
  <si>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</si>
  <si>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</si>
  <si>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</si>
  <si>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</si>
  <si>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</si>
  <si>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</si>
  <si>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</si>
  <si>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</si>
  <si>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</si>
  <si>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</si>
  <si>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</si>
  <si>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</si>
  <si>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</si>
  <si>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</si>
  <si>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</si>
  <si>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</si>
  <si>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</si>
  <si>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</si>
  <si>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</si>
  <si>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</si>
  <si>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</si>
  <si>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</si>
  <si>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</si>
  <si>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</si>
  <si>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</si>
  <si>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</si>
  <si>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</si>
  <si>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</si>
  <si>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</si>
  <si>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</si>
  <si>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</si>
  <si>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</si>
  <si>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</si>
  <si>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</si>
  <si>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</si>
  <si>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</si>
  <si>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</si>
  <si>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</si>
  <si>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</si>
  <si>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</si>
  <si>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</si>
  <si>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</si>
  <si>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</si>
  <si>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</si>
  <si>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</si>
  <si>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</si>
  <si>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</si>
  <si>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</si>
  <si>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</si>
  <si>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</si>
  <si>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</si>
  <si>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</si>
  <si>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</si>
  <si>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</si>
  <si>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</si>
  <si>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</si>
  <si>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</si>
  <si>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</si>
  <si>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</si>
  <si>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</si>
  <si>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</si>
  <si>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</si>
  <si>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</si>
  <si>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</si>
  <si>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</si>
  <si>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</si>
  <si>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</si>
  <si>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</si>
  <si>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</si>
  <si>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</si>
  <si>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</si>
  <si>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</si>
  <si>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</si>
  <si>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</si>
  <si>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</si>
  <si>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</si>
  <si>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</si>
  <si>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</si>
  <si>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</si>
  <si>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</si>
  <si>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</si>
  <si>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</si>
  <si>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</si>
  <si>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</si>
  <si>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</si>
  <si>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</si>
  <si>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</si>
  <si>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</si>
  <si>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</si>
  <si>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</si>
  <si>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</si>
  <si>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</si>
  <si>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</si>
  <si>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</si>
  <si>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</si>
  <si>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</si>
  <si>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</si>
  <si>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</si>
  <si>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</si>
  <si>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</si>
  <si>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</si>
  <si>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</si>
  <si>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</si>
  <si>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</si>
  <si>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</si>
  <si>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</si>
  <si>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</si>
  <si>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</si>
  <si>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</si>
  <si>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</si>
  <si>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</si>
  <si>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</si>
  <si>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</si>
  <si>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</si>
  <si>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</si>
  <si>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</si>
  <si>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</si>
  <si>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</si>
  <si>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</si>
  <si>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</si>
  <si>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</si>
  <si>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</si>
  <si>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</si>
  <si>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</si>
  <si>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</si>
  <si>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</si>
  <si>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</si>
  <si>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</si>
  <si>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</si>
  <si>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</si>
  <si>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</si>
  <si>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</si>
  <si>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</si>
  <si>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</si>
  <si>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</si>
  <si>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</si>
  <si>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</si>
  <si>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</si>
  <si>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</si>
  <si>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</si>
  <si>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</si>
  <si>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</si>
  <si>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</si>
  <si>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</si>
  <si>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</si>
  <si>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</si>
  <si>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</si>
  <si>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</si>
  <si>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</si>
  <si>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</si>
  <si>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</si>
  <si>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</si>
  <si>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</si>
  <si>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</si>
  <si>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</si>
  <si>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</si>
  <si>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</si>
  <si>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</si>
  <si>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</si>
  <si>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</si>
  <si>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</si>
  <si>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</si>
  <si>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</si>
  <si>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</si>
  <si>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</si>
  <si>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</si>
  <si>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</si>
  <si>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</si>
  <si>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</si>
  <si>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</si>
  <si>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</si>
  <si>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</si>
  <si>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</si>
  <si>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</si>
  <si>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</si>
  <si>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</si>
  <si>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</si>
  <si>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</si>
  <si>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</si>
  <si>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</si>
  <si>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</si>
  <si>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</si>
  <si>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</si>
  <si>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</si>
  <si>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</si>
  <si>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</si>
  <si>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</si>
  <si>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</si>
  <si>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</si>
  <si>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</si>
  <si>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</si>
  <si>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</si>
  <si>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</si>
  <si>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</si>
  <si>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</si>
  <si>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</si>
  <si>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</si>
  <si>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</si>
  <si>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</si>
  <si>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</si>
  <si>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</si>
  <si>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</si>
  <si>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</si>
  <si>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</si>
  <si>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</si>
  <si>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</si>
  <si>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</si>
  <si>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</si>
  <si>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</si>
  <si>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</si>
  <si>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</si>
  <si>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</si>
  <si>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</si>
  <si>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</si>
  <si>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</si>
  <si>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</si>
  <si>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</si>
  <si>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</si>
  <si>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</si>
  <si>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</si>
  <si>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</si>
  <si>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</si>
  <si>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</si>
  <si>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</si>
  <si>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</si>
  <si>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</si>
  <si>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</si>
  <si>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</si>
  <si>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</si>
  <si>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</si>
  <si>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</si>
  <si>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</si>
  <si>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</si>
  <si>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</si>
  <si>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</si>
  <si>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</si>
  <si>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</si>
  <si>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</si>
  <si>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</si>
  <si>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</si>
  <si>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</si>
  <si>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</si>
  <si>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</si>
  <si>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</si>
  <si>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</si>
  <si>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</si>
  <si>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</si>
  <si>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</si>
  <si>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</si>
  <si>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</si>
  <si>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</si>
  <si>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</si>
  <si>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</si>
  <si>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</si>
  <si>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</si>
  <si>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</si>
  <si>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</si>
  <si>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</si>
  <si>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</si>
  <si>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</si>
  <si>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</si>
  <si>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</si>
  <si>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</si>
  <si>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</si>
  <si>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</si>
  <si>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</si>
  <si>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</si>
  <si>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</si>
  <si>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</si>
  <si>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</si>
  <si>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</si>
  <si>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</si>
  <si>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</si>
  <si>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</si>
  <si>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</si>
  <si>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</si>
  <si>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</si>
  <si>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</si>
  <si>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</si>
  <si>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</si>
  <si>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</si>
  <si>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</si>
  <si>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</si>
  <si>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</si>
  <si>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</si>
  <si>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</si>
  <si>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</si>
  <si>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</si>
  <si>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</si>
  <si>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</si>
  <si>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</si>
  <si>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</si>
  <si>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</si>
  <si>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</si>
  <si>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</si>
  <si>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</si>
  <si>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</si>
  <si>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</si>
  <si>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</si>
  <si>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</si>
  <si>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</si>
  <si>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</si>
  <si>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</si>
  <si>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</si>
  <si>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</si>
  <si>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</si>
  <si>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</si>
  <si>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</si>
  <si>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</si>
  <si>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</si>
  <si>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</si>
  <si>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</si>
  <si>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</si>
  <si>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</si>
  <si>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</si>
  <si>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</si>
  <si>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</si>
  <si>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</si>
  <si>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</si>
  <si>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</si>
  <si>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</si>
  <si>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</si>
  <si>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</si>
  <si>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</si>
  <si>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</si>
  <si>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</si>
  <si>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</si>
  <si>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</si>
  <si>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</si>
  <si>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</si>
  <si>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</si>
  <si>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</si>
  <si>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</si>
  <si>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</si>
  <si>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</si>
  <si>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</si>
  <si>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</si>
  <si>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</si>
  <si>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</si>
  <si>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</si>
  <si>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</si>
  <si>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</si>
  <si>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</si>
  <si>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</si>
  <si>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</si>
  <si>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</si>
  <si>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</si>
  <si>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</si>
  <si>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</si>
  <si>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</si>
  <si>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</si>
  <si>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</si>
  <si>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</si>
  <si>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</si>
  <si>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</si>
  <si>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</si>
  <si>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</si>
  <si>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</si>
  <si>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</si>
  <si>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</si>
  <si>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</si>
  <si>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</si>
  <si>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</si>
  <si>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</si>
  <si>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</si>
  <si>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</si>
  <si>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</si>
  <si>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</si>
  <si>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</si>
  <si>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</si>
  <si>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</si>
  <si>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</si>
  <si>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</si>
  <si>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</si>
  <si>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</si>
  <si>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</si>
  <si>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</si>
  <si>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</si>
  <si>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</si>
  <si>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</si>
  <si>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</si>
  <si>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</si>
  <si>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</si>
  <si>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</si>
  <si>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</si>
  <si>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</si>
  <si>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</si>
  <si>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</si>
  <si>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</si>
  <si>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</si>
  <si>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</si>
  <si>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</si>
  <si>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</si>
  <si>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</si>
  <si>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</si>
  <si>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</si>
  <si>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</si>
  <si>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</si>
  <si>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</si>
  <si>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</si>
  <si>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</si>
  <si>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</si>
  <si>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</si>
  <si>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</si>
  <si>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</si>
  <si>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</si>
  <si>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</si>
  <si>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</si>
  <si>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</si>
  <si>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</si>
  <si>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</si>
  <si>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</si>
  <si>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</si>
  <si>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</si>
  <si>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</si>
  <si>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</si>
  <si>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</si>
  <si>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</si>
  <si>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</si>
  <si>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</si>
  <si>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</si>
  <si>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</si>
  <si>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</si>
  <si>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</si>
  <si>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</si>
  <si>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</si>
  <si>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</si>
  <si>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</si>
  <si>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</si>
  <si>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</si>
  <si>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</si>
  <si>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</si>
  <si>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</si>
  <si>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</si>
  <si>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</si>
  <si>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</si>
  <si>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</si>
  <si>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</si>
  <si>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</si>
  <si>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</si>
  <si>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</si>
  <si>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</si>
  <si>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</si>
  <si>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</si>
  <si>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</si>
  <si>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</si>
  <si>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</si>
  <si>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</si>
  <si>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</si>
  <si>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</si>
  <si>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</si>
  <si>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</si>
  <si>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</si>
  <si>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</si>
  <si>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</si>
  <si>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</si>
  <si>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</si>
  <si>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</si>
  <si>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</si>
  <si>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</si>
  <si>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</si>
  <si>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</si>
  <si>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</si>
  <si>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</si>
  <si>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</si>
  <si>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</si>
  <si>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</si>
  <si>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</si>
  <si>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</si>
  <si>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</si>
  <si>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</si>
  <si>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</si>
  <si>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</si>
  <si>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</si>
  <si>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</si>
  <si>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</si>
  <si>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</si>
  <si>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</si>
  <si>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</si>
  <si>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</si>
  <si>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</si>
  <si>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</si>
  <si>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</si>
  <si>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</si>
  <si>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</si>
  <si>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</si>
  <si>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</si>
  <si>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</si>
  <si>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</si>
  <si>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</si>
  <si>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</si>
  <si>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</si>
  <si>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</si>
  <si>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</si>
  <si>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</si>
  <si>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</si>
  <si>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</si>
  <si>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</si>
  <si>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</si>
  <si>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</si>
  <si>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</si>
  <si>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</si>
  <si>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</si>
  <si>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</si>
  <si>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</si>
  <si>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</si>
  <si>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</si>
  <si>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</si>
  <si>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</si>
  <si>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</si>
  <si>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</si>
  <si>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</si>
  <si>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</si>
  <si>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</si>
  <si>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</si>
  <si>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</si>
  <si>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</si>
  <si>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</si>
  <si>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</si>
  <si>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</si>
  <si>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</si>
  <si>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</si>
  <si>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</si>
  <si>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</si>
  <si>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</si>
  <si>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</si>
  <si>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</si>
  <si>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</si>
  <si>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</si>
  <si>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</si>
  <si>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</si>
  <si>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</si>
  <si>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</si>
  <si>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</si>
  <si>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</si>
  <si>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</si>
  <si>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</si>
  <si>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</si>
  <si>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</si>
  <si>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</si>
  <si>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</si>
  <si>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</si>
  <si>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</si>
  <si>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</si>
  <si>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</si>
  <si>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</si>
  <si>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</si>
  <si>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</si>
  <si>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</si>
  <si>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</si>
  <si>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</si>
  <si>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</si>
  <si>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</si>
  <si>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</si>
  <si>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</si>
  <si>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</si>
  <si>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</si>
  <si>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</si>
  <si>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</si>
  <si>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</si>
  <si>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</si>
  <si>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</si>
  <si>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</si>
  <si>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</si>
  <si>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</si>
  <si>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</si>
  <si>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</si>
  <si>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</si>
  <si>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</si>
  <si>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</si>
  <si>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</si>
  <si>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</si>
  <si>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</si>
  <si>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</si>
  <si>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</si>
  <si>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</si>
  <si>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</si>
  <si>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</si>
  <si>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</si>
  <si>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</si>
  <si>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</si>
  <si>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</si>
  <si>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</si>
  <si>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</si>
  <si>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</si>
  <si>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</si>
  <si>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</si>
  <si>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</si>
  <si>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</si>
  <si>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</si>
  <si>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</si>
  <si>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</si>
  <si>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</si>
  <si>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</si>
  <si>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</si>
  <si>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</si>
  <si>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</si>
  <si>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</si>
  <si>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</si>
  <si>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</si>
  <si>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</si>
  <si>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</si>
  <si>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</si>
  <si>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</si>
  <si>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</si>
  <si>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</si>
  <si>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</si>
  <si>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</si>
  <si>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</si>
  <si>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</si>
  <si>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</si>
  <si>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</si>
  <si>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</si>
  <si>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</si>
  <si>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</si>
  <si>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</si>
  <si>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</si>
  <si>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</si>
  <si>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</si>
  <si>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</si>
  <si>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</si>
  <si>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</si>
  <si>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</si>
  <si>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</si>
  <si>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</si>
  <si>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</si>
  <si>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</si>
  <si>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</si>
  <si>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</si>
  <si>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</si>
  <si>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</si>
  <si>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</si>
  <si>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</si>
  <si>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</si>
  <si>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</si>
  <si>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</si>
  <si>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</si>
  <si>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</si>
  <si>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</si>
  <si>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</si>
  <si>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</si>
  <si>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</si>
  <si>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</si>
  <si>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</si>
  <si>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</si>
  <si>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</si>
  <si>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</si>
  <si>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</si>
  <si>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</si>
  <si>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</si>
  <si>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</si>
  <si>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</si>
  <si>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</si>
  <si>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</si>
  <si>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</si>
  <si>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</si>
  <si>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</si>
  <si>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</si>
  <si>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</si>
  <si>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</si>
  <si>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</si>
  <si>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</si>
  <si>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</si>
  <si>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</si>
  <si>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</si>
  <si>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</si>
  <si>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</si>
  <si>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</si>
  <si>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</si>
  <si>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</si>
  <si>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</si>
  <si>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</si>
  <si>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</si>
  <si>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</si>
  <si>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</si>
  <si>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</si>
  <si>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</si>
  <si>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</si>
  <si>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</si>
  <si>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</si>
  <si>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</si>
  <si>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</si>
  <si>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</si>
  <si>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</si>
  <si>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</si>
  <si>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</si>
  <si>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</si>
  <si>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</si>
  <si>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</si>
  <si>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</si>
  <si>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</si>
  <si>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</si>
  <si>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</si>
  <si>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</si>
  <si>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</si>
  <si>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</si>
  <si>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</si>
  <si>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</si>
  <si>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</si>
  <si>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</si>
  <si>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</si>
  <si>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</si>
  <si>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</si>
  <si>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</si>
  <si>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</si>
  <si>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</si>
  <si>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</si>
  <si>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</si>
  <si>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</si>
  <si>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</si>
  <si>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</si>
  <si>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</si>
  <si>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</si>
  <si>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</si>
  <si>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</si>
  <si>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</si>
  <si>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</si>
  <si>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</si>
  <si>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</si>
  <si>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</si>
  <si>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</si>
  <si>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</si>
  <si>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</si>
  <si>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</si>
  <si>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</si>
  <si>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</si>
  <si>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</si>
  <si>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</si>
  <si>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</si>
  <si>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</si>
  <si>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</si>
  <si>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</si>
  <si>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</si>
  <si>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</si>
  <si>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</si>
  <si>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</si>
  <si>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</si>
  <si>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</si>
  <si>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</si>
  <si>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</si>
  <si>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</si>
  <si>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</si>
  <si>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</si>
  <si>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</si>
  <si>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</si>
  <si>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</si>
  <si>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</si>
  <si>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</si>
  <si>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</si>
  <si>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</si>
  <si>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</si>
  <si>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</si>
  <si>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</si>
  <si>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</si>
  <si>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</si>
  <si>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</si>
  <si>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</si>
  <si>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</si>
  <si>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</si>
  <si>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</si>
  <si>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</si>
  <si>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</si>
  <si>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</si>
  <si>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</si>
  <si>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</si>
  <si>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</si>
  <si>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</si>
  <si>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</si>
  <si>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</si>
  <si>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</si>
  <si>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</si>
  <si>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</si>
  <si>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</si>
  <si>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</si>
  <si>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</si>
  <si>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</si>
  <si>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</si>
  <si>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</si>
  <si>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</si>
  <si>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</si>
  <si>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</si>
  <si>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</si>
  <si>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</si>
  <si>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</si>
  <si>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</si>
  <si>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</si>
  <si>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</si>
  <si>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</si>
  <si>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</si>
  <si>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</si>
  <si>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</si>
  <si>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</si>
  <si>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</si>
  <si>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</si>
  <si>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</si>
  <si>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</si>
  <si>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</si>
  <si>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</si>
  <si>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</si>
  <si>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</si>
  <si>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</si>
  <si>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</si>
  <si>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</si>
  <si>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</si>
  <si>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</si>
  <si>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</si>
  <si>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</si>
  <si>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</si>
  <si>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</si>
  <si>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</si>
  <si>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</si>
  <si>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</si>
  <si>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</si>
  <si>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</si>
  <si>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</si>
  <si>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</si>
  <si>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</si>
  <si>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</si>
  <si>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</si>
  <si>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</si>
  <si>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</si>
  <si>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</si>
  <si>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</si>
  <si>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</si>
  <si>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</si>
  <si>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</si>
  <si>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</si>
  <si>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</si>
  <si>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</si>
  <si>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</si>
  <si>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</si>
  <si>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</si>
  <si>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</si>
  <si>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</si>
  <si>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</si>
  <si>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</si>
  <si>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</si>
  <si>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</si>
  <si>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</si>
  <si>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</si>
  <si>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</si>
  <si>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</si>
  <si>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</si>
  <si>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</si>
  <si>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</si>
  <si>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</si>
  <si>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</si>
  <si>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</si>
  <si>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</si>
  <si>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</si>
  <si>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</si>
  <si>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</si>
  <si>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</si>
  <si>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</si>
  <si>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</si>
  <si>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</si>
  <si>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</si>
  <si>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</si>
  <si>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</si>
  <si>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</si>
  <si>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</si>
  <si>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</si>
  <si>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</si>
  <si>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</si>
  <si>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</si>
  <si>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</si>
  <si>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</si>
  <si>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</si>
  <si>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</si>
  <si>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</si>
  <si>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</si>
  <si>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</si>
  <si>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</si>
  <si>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</si>
  <si>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</si>
  <si>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</si>
  <si>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</si>
  <si>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</si>
  <si>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</si>
  <si>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</si>
  <si>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</si>
  <si>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</si>
  <si>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</si>
  <si>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</si>
  <si>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</si>
  <si>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</si>
  <si>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</si>
  <si>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</si>
  <si>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</si>
  <si>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</si>
  <si>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</si>
  <si>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</si>
  <si>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</si>
  <si>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</si>
  <si>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</si>
  <si>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</si>
  <si>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</si>
  <si>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</si>
  <si>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</si>
  <si>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</si>
  <si>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</si>
  <si>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</si>
  <si>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</si>
  <si>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</si>
  <si>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</si>
  <si>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</si>
  <si>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</si>
  <si>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</si>
  <si>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</si>
  <si>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</si>
  <si>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</si>
  <si>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</si>
  <si>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</si>
  <si>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</si>
  <si>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</si>
  <si>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</si>
  <si>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</si>
  <si>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</si>
  <si>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</si>
  <si>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</si>
  <si>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</si>
  <si>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</si>
  <si>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</si>
  <si>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</si>
  <si>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</si>
  <si>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</si>
  <si>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</si>
  <si>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</si>
  <si>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</si>
  <si>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</si>
  <si>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</si>
  <si>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</si>
  <si>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</si>
  <si>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</si>
  <si>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</si>
  <si>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</si>
  <si>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</si>
  <si>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</si>
  <si>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</si>
  <si>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</si>
  <si>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</si>
  <si>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</si>
  <si>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</si>
  <si>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</si>
  <si>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</si>
  <si>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</si>
  <si>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</si>
  <si>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</si>
  <si>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</si>
  <si>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</si>
  <si>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</si>
  <si>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</si>
  <si>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</si>
  <si>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</si>
  <si>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</si>
  <si>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</si>
  <si>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</si>
  <si>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</si>
  <si>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</si>
  <si>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</si>
  <si>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</si>
  <si>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</si>
  <si>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</si>
  <si>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</si>
  <si>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</si>
  <si>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</si>
  <si>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</si>
  <si>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</si>
  <si>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</si>
  <si>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</si>
  <si>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</si>
  <si>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</si>
  <si>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</si>
  <si>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</si>
  <si>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</si>
  <si>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</si>
  <si>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</si>
  <si>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</si>
  <si>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</si>
  <si>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</si>
  <si>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</si>
  <si>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</si>
  <si>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</si>
  <si>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</si>
  <si>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</si>
  <si>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</si>
  <si>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</si>
  <si>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</si>
  <si>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</si>
  <si>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</si>
  <si>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</si>
  <si>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</si>
  <si>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</si>
  <si>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</si>
  <si>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</si>
  <si>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</si>
  <si>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</si>
  <si>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</si>
  <si>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</si>
  <si>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</si>
  <si>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</si>
  <si>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</si>
  <si>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</si>
  <si>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</si>
  <si>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</si>
  <si>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</si>
  <si>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</si>
  <si>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</si>
  <si>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</si>
  <si>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</si>
  <si>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</si>
  <si>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</si>
  <si>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</si>
  <si>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</si>
  <si>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</si>
  <si>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</si>
  <si>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</si>
  <si>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</si>
  <si>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</si>
  <si>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</si>
  <si>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</si>
  <si>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</si>
  <si>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</si>
  <si>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</si>
  <si>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</si>
  <si>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</si>
  <si>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</si>
  <si>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</si>
  <si>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</si>
  <si>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</si>
  <si>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</si>
  <si>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</si>
  <si>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</si>
  <si>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</si>
  <si>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</si>
  <si>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</si>
  <si>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</si>
  <si>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</si>
  <si>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</si>
  <si>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</si>
  <si>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</si>
  <si>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</si>
  <si>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</si>
  <si>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</si>
  <si>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</si>
  <si>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</si>
  <si>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</si>
  <si>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</si>
  <si>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</si>
  <si>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</si>
  <si>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</si>
  <si>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</si>
  <si>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</si>
  <si>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</si>
  <si>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</si>
  <si>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</si>
  <si>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</si>
  <si>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</si>
  <si>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</si>
  <si>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</si>
  <si>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</si>
  <si>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</si>
  <si>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</si>
  <si>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</si>
  <si>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</si>
  <si>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</si>
  <si>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</si>
  <si>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</si>
  <si>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</si>
  <si>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</si>
  <si>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</si>
  <si>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</si>
  <si>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</si>
  <si>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</si>
  <si>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</si>
  <si>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</si>
  <si>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</si>
  <si>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</si>
  <si>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</si>
  <si>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</si>
  <si>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</si>
  <si>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</si>
  <si>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</si>
  <si>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</si>
  <si>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</si>
  <si>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</si>
  <si>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</si>
  <si>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</si>
  <si>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</si>
  <si>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</si>
  <si>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</si>
  <si>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</si>
  <si>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</si>
  <si>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</si>
  <si>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</si>
  <si>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</si>
  <si>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</si>
  <si>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</si>
  <si>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</si>
  <si>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</si>
  <si>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</si>
  <si>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</si>
  <si>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</si>
  <si>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</si>
  <si>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</si>
  <si>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</si>
  <si>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</si>
  <si>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</si>
  <si>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</si>
  <si>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</si>
  <si>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</si>
  <si>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</si>
  <si>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</si>
  <si>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</si>
  <si>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</si>
  <si>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</si>
  <si>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</si>
  <si>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</si>
  <si>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</si>
  <si>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</si>
  <si>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</si>
  <si>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</si>
  <si>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</si>
  <si>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</si>
  <si>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</si>
  <si>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</si>
  <si>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</si>
  <si>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</si>
  <si>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</si>
  <si>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</si>
  <si>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</si>
  <si>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</si>
  <si>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</si>
  <si>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</si>
  <si>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</si>
  <si>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</si>
  <si>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</si>
  <si>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</si>
  <si>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</si>
  <si>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</si>
  <si>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</si>
  <si>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</si>
  <si>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</si>
  <si>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</si>
  <si>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</si>
  <si>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</si>
  <si>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</si>
  <si>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</si>
  <si>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</si>
  <si>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</si>
  <si>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</si>
  <si>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</si>
  <si>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</si>
  <si>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</si>
  <si>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</si>
  <si>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</si>
  <si>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</si>
  <si>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</si>
  <si>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</si>
  <si>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</si>
  <si>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</si>
  <si>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</si>
  <si>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</si>
  <si>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</si>
  <si>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</si>
  <si>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</si>
  <si>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</si>
  <si>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</si>
  <si>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</si>
  <si>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</si>
  <si>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</si>
  <si>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</si>
  <si>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</si>
  <si>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</si>
  <si>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</si>
  <si>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</si>
  <si>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</si>
  <si>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</si>
  <si>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</si>
  <si>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</si>
  <si>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</si>
  <si>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</si>
  <si>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</si>
  <si>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</si>
  <si>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</si>
  <si>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</si>
  <si>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</si>
  <si>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</si>
  <si>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</si>
  <si>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</si>
  <si>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</si>
  <si>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</si>
  <si>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</si>
  <si>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</si>
  <si>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</si>
  <si>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</si>
  <si>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</si>
  <si>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</si>
  <si>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</si>
  <si>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</si>
  <si>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</si>
  <si>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</si>
  <si>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</si>
  <si>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</si>
  <si>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</si>
  <si>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</si>
  <si>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</si>
  <si>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</si>
  <si>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</si>
  <si>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</si>
  <si>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</si>
  <si>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</si>
  <si>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</si>
  <si>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</si>
  <si>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</si>
  <si>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</si>
  <si>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</si>
  <si>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</si>
  <si>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</si>
  <si>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</si>
  <si>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</si>
  <si>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</si>
  <si>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</si>
  <si>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</si>
  <si>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</si>
  <si>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</si>
  <si>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</si>
  <si>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</si>
  <si>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</si>
  <si>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</si>
  <si>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</si>
  <si>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</si>
  <si>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</si>
  <si>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</si>
  <si>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</si>
  <si>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</si>
  <si>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</si>
  <si>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</si>
  <si>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</si>
  <si>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</si>
  <si>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</si>
  <si>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</si>
  <si>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</si>
  <si>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</si>
  <si>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</si>
  <si>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</si>
  <si>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</si>
  <si>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</si>
  <si>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</si>
  <si>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</si>
  <si>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</si>
  <si>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</si>
  <si>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</si>
  <si>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</si>
  <si>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</si>
  <si>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</si>
  <si>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</si>
  <si>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</si>
  <si>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</si>
  <si>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</si>
  <si>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</si>
  <si>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</si>
  <si>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</si>
  <si>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</si>
  <si>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</si>
  <si>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</si>
  <si>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</si>
  <si>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</si>
  <si>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</si>
  <si>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</si>
  <si>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</si>
  <si>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</si>
  <si>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</si>
  <si>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</si>
  <si>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</si>
  <si>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</si>
  <si>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</si>
  <si>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</si>
  <si>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</si>
  <si>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</si>
  <si>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</si>
  <si>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</si>
  <si>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</si>
  <si>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</si>
  <si>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</si>
  <si>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</si>
  <si>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</si>
  <si>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</si>
  <si>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</si>
  <si>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</si>
  <si>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</si>
  <si>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</si>
  <si>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</si>
  <si>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</si>
  <si>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</si>
  <si>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</si>
  <si>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</si>
  <si>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</si>
  <si>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</si>
  <si>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</si>
  <si>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</si>
  <si>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</si>
  <si>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</si>
  <si>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</si>
  <si>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</si>
  <si>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</si>
  <si>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</si>
  <si>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</si>
  <si>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</si>
  <si>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</si>
  <si>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</si>
  <si>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</si>
  <si>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</si>
  <si>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</si>
  <si>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</si>
  <si>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</si>
  <si>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</si>
  <si>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</si>
  <si>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</si>
  <si>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</si>
  <si>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</si>
  <si>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</si>
  <si>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</si>
  <si>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</si>
  <si>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</si>
  <si>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</si>
  <si>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</si>
  <si>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</si>
  <si>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</si>
  <si>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</si>
  <si>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</si>
  <si>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</si>
  <si>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</si>
  <si>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</si>
  <si>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</si>
  <si>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</si>
  <si>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</si>
  <si>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</si>
  <si>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</si>
  <si>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</si>
  <si>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</si>
  <si>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</si>
  <si>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</si>
  <si>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</si>
  <si>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</si>
  <si>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</si>
  <si>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</si>
  <si>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</si>
  <si>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</si>
  <si>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</si>
  <si>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</si>
  <si>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</si>
  <si>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</si>
  <si>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</si>
  <si>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</si>
  <si>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</si>
  <si>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</si>
  <si>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</si>
  <si>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</si>
  <si>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</si>
  <si>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</si>
  <si>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</si>
  <si>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</si>
  <si>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</si>
  <si>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</si>
  <si>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</si>
  <si>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</si>
  <si>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</si>
  <si>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</si>
  <si>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</si>
  <si>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</si>
  <si>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</si>
  <si>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</si>
  <si>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</si>
  <si>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</si>
  <si>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</si>
  <si>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</si>
  <si>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</si>
  <si>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</si>
  <si>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</si>
  <si>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</si>
  <si>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</si>
  <si>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</si>
  <si>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</si>
  <si>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</si>
  <si>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</si>
  <si>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</si>
  <si>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</si>
  <si>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</si>
  <si>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</si>
  <si>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</si>
  <si>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</si>
  <si>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</si>
  <si>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</si>
  <si>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</si>
  <si>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</si>
  <si>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</si>
  <si>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</si>
  <si>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</si>
  <si>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</si>
  <si>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</si>
  <si>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</si>
  <si>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</si>
  <si>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</si>
  <si>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</si>
  <si>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</si>
  <si>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</si>
  <si>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</si>
  <si>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</si>
  <si>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</si>
  <si>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</si>
  <si>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</si>
  <si>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</si>
  <si>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</si>
  <si>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</si>
  <si>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</si>
  <si>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</si>
  <si>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</si>
  <si>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</si>
  <si>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</si>
  <si>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</si>
  <si>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</si>
  <si>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</si>
  <si>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</si>
  <si>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</si>
  <si>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</si>
  <si>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</si>
  <si>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</si>
  <si>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</si>
  <si>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</si>
  <si>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</si>
  <si>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</si>
  <si>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</si>
  <si>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</si>
  <si>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</si>
  <si>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</si>
  <si>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</si>
  <si>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</si>
  <si>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</si>
  <si>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</si>
  <si>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</si>
  <si>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</si>
  <si>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</si>
  <si>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</si>
  <si>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</si>
  <si>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</si>
  <si>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</si>
  <si>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</si>
  <si>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</si>
  <si>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</si>
  <si>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</si>
  <si>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</si>
  <si>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</si>
  <si>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</si>
  <si>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</si>
  <si>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</si>
  <si>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</si>
  <si>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</si>
  <si>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</si>
  <si>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</si>
  <si>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</si>
  <si>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</si>
  <si>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</si>
  <si>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</si>
  <si>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</si>
  <si>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</si>
  <si>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</si>
  <si>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</si>
  <si>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</si>
  <si>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</si>
  <si>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</si>
  <si>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</si>
  <si>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</si>
  <si>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</si>
  <si>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</si>
  <si>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</si>
  <si>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</si>
  <si>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</si>
  <si>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</si>
  <si>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</si>
  <si>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</si>
  <si>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</si>
  <si>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</si>
  <si>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</si>
  <si>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</si>
  <si>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</si>
  <si>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</si>
  <si>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</si>
  <si>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</si>
  <si>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</si>
  <si>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</si>
  <si>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</si>
  <si>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</si>
  <si>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</si>
  <si>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</si>
  <si>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</si>
  <si>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</si>
  <si>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</si>
  <si>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</si>
  <si>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</si>
  <si>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</si>
  <si>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</si>
  <si>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</si>
  <si>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</si>
  <si>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</si>
  <si>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</si>
  <si>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</si>
  <si>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</si>
  <si>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</si>
  <si>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</si>
  <si>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</si>
  <si>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</si>
  <si>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</si>
  <si>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</si>
  <si>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</si>
  <si>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</si>
  <si>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</si>
  <si>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</si>
  <si>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</si>
  <si>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</si>
  <si>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</si>
  <si>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</si>
  <si>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</si>
  <si>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</si>
  <si>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</si>
  <si>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</si>
  <si>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</si>
  <si>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</si>
  <si>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</si>
  <si>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</si>
  <si>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</si>
  <si>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</si>
  <si>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</si>
  <si>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</si>
  <si>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</si>
  <si>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</si>
  <si>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</si>
  <si>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</si>
  <si>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</si>
  <si>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</si>
  <si>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</si>
  <si>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</si>
  <si>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</si>
  <si>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</si>
  <si>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</si>
  <si>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</si>
  <si>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</si>
  <si>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</si>
  <si>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</si>
  <si>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</si>
  <si>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</si>
  <si>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</si>
  <si>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</si>
  <si>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</si>
  <si>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</si>
  <si>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</si>
  <si>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</si>
  <si>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</si>
  <si>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</si>
  <si>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</si>
  <si>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</si>
  <si>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</si>
  <si>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</si>
  <si>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</si>
  <si>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</si>
  <si>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</si>
  <si>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</si>
  <si>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</si>
  <si>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</si>
  <si>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</si>
  <si>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</si>
  <si>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</si>
  <si>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</si>
  <si>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</si>
  <si>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</si>
  <si>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</si>
  <si>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</si>
  <si>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</si>
  <si>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</si>
  <si>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</si>
  <si>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</si>
  <si>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</si>
  <si>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</si>
  <si>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</si>
  <si>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</si>
  <si>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</si>
  <si>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</si>
  <si>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</si>
  <si>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</si>
  <si>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</si>
  <si>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</si>
  <si>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</si>
  <si>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</si>
  <si>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</si>
  <si>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</si>
  <si>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</si>
  <si>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</si>
  <si>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</si>
  <si>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</si>
  <si>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</si>
  <si>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</si>
  <si>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</si>
  <si>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</si>
  <si>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</si>
  <si>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</si>
  <si>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</si>
  <si>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</si>
  <si>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</si>
  <si>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</si>
  <si>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</si>
  <si>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</si>
  <si>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</si>
  <si>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</si>
  <si>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</si>
  <si>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</si>
  <si>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</si>
  <si>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</si>
  <si>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</si>
  <si>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</si>
  <si>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</si>
  <si>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</si>
  <si>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</si>
  <si>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</si>
  <si>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</si>
  <si>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</si>
  <si>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</si>
  <si>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</si>
  <si>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</si>
  <si>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</si>
  <si>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</si>
  <si>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</si>
  <si>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</si>
  <si>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</si>
  <si>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</si>
  <si>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</si>
  <si>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</si>
  <si>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</si>
  <si>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</si>
  <si>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</si>
  <si>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</si>
  <si>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</si>
  <si>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</si>
  <si>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</si>
  <si>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</si>
  <si>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</si>
  <si>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</si>
  <si>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</si>
  <si>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</si>
  <si>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</si>
  <si>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</si>
  <si>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</si>
  <si>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</si>
  <si>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</si>
  <si>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</si>
  <si>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</si>
  <si>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</si>
  <si>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</si>
  <si>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</si>
  <si>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</si>
  <si>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</si>
  <si>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</si>
  <si>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</si>
  <si>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</si>
  <si>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</si>
  <si>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</si>
  <si>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</si>
  <si>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</si>
  <si>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</si>
  <si>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</si>
  <si>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</si>
  <si>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</si>
  <si>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</si>
  <si>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</si>
  <si>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</si>
  <si>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</si>
  <si>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</si>
  <si>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</si>
  <si>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</si>
  <si>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</si>
  <si>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</si>
  <si>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</si>
  <si>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</si>
  <si>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</si>
  <si>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</si>
  <si>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</si>
  <si>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</si>
  <si>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</si>
  <si>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</si>
  <si>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</si>
  <si>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</si>
  <si>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</si>
  <si>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</si>
  <si>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</si>
  <si>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</si>
  <si>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</si>
  <si>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</si>
  <si>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</si>
  <si>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</si>
  <si>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</si>
  <si>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</si>
  <si>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</si>
  <si>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</si>
  <si>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</si>
  <si>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</si>
  <si>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</si>
  <si>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</si>
  <si>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</si>
  <si>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</si>
  <si>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</si>
  <si>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</si>
  <si>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</si>
  <si>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</si>
  <si>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</si>
  <si>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</si>
  <si>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</si>
  <si>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</si>
  <si>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</si>
  <si>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</si>
  <si>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</si>
  <si>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</si>
  <si>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</si>
  <si>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</si>
  <si>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</si>
  <si>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</si>
  <si>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</si>
  <si>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</si>
  <si>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</si>
  <si>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</si>
  <si>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</si>
  <si>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</si>
  <si>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</si>
  <si>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</si>
  <si>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</si>
  <si>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</si>
  <si>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</si>
  <si>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</si>
  <si>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</si>
  <si>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</si>
  <si>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</si>
  <si>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</si>
  <si>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</si>
  <si>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</si>
  <si>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</si>
  <si>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</si>
  <si>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</si>
  <si>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</si>
  <si>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</si>
  <si>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</si>
  <si>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</si>
  <si>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</si>
  <si>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</si>
  <si>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</si>
  <si>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</si>
  <si>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</si>
  <si>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</si>
  <si>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</si>
  <si>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</si>
  <si>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</si>
  <si>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</si>
  <si>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</si>
  <si>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</si>
  <si>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</si>
  <si>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</si>
  <si>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</si>
  <si>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</si>
  <si>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</si>
  <si>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</si>
  <si>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</si>
  <si>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</si>
  <si>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</si>
  <si>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</si>
  <si>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</si>
  <si>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</si>
  <si>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</si>
  <si>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</si>
  <si>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</si>
  <si>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</si>
  <si>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</si>
  <si>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</si>
  <si>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</si>
  <si>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</si>
  <si>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</si>
  <si>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</si>
  <si>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</si>
  <si>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</si>
  <si>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</si>
  <si>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</si>
  <si>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</si>
  <si>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</si>
  <si>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</si>
  <si>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</si>
  <si>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</si>
  <si>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</si>
  <si>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</si>
  <si>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</si>
  <si>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</si>
  <si>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</si>
  <si>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</si>
  <si>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</si>
  <si>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</si>
  <si>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</si>
  <si>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</si>
  <si>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</si>
  <si>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</si>
  <si>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</si>
  <si>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</si>
  <si>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</si>
  <si>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</si>
  <si>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</si>
  <si>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</si>
  <si>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</si>
  <si>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</si>
  <si>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</si>
  <si>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</si>
  <si>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</si>
  <si>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</si>
  <si>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</si>
  <si>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</si>
  <si>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</si>
  <si>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</si>
  <si>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</si>
  <si>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</si>
  <si>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</si>
  <si>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</si>
  <si>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</si>
  <si>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</si>
  <si>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</si>
  <si>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</si>
  <si>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</si>
  <si>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</si>
  <si>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</si>
  <si>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</si>
  <si>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</si>
  <si>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</si>
  <si>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</si>
  <si>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</si>
  <si>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</si>
  <si>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</si>
  <si>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</si>
  <si>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</si>
  <si>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</si>
  <si>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</si>
  <si>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</si>
  <si>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</si>
  <si>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</si>
  <si>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</si>
  <si>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</si>
  <si>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</si>
  <si>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</si>
  <si>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</si>
  <si>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</si>
  <si>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</si>
  <si>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</si>
  <si>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</si>
  <si>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</si>
  <si>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</si>
  <si>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</si>
  <si>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</si>
  <si>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</si>
  <si>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</si>
  <si>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</si>
  <si>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</si>
  <si>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</si>
  <si>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</si>
  <si>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</si>
  <si>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</si>
  <si>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</si>
  <si>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</si>
  <si>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</si>
  <si>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</si>
  <si>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</si>
  <si>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</si>
  <si>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</si>
  <si>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</si>
  <si>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</si>
  <si>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</si>
  <si>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</si>
  <si>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</si>
  <si>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</si>
  <si>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</si>
  <si>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</si>
  <si>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</si>
  <si>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</si>
  <si>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</si>
  <si>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</si>
  <si>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</si>
  <si>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</si>
  <si>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</si>
  <si>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</si>
  <si>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</si>
  <si>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</si>
  <si>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</si>
  <si>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</si>
  <si>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</si>
  <si>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</si>
  <si>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</si>
  <si>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</si>
  <si>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</si>
  <si>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</si>
  <si>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</si>
  <si>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</si>
  <si>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</si>
  <si>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</si>
  <si>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</si>
  <si>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</si>
  <si>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</si>
  <si>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</si>
  <si>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</si>
  <si>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</si>
  <si>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</si>
  <si>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</si>
  <si>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</si>
  <si>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</si>
  <si>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</si>
  <si>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</si>
  <si>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</si>
  <si>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</si>
  <si>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</si>
  <si>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</si>
  <si>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</si>
  <si>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</si>
  <si>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</si>
  <si>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</si>
  <si>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</si>
  <si>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</si>
  <si>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</si>
  <si>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</si>
  <si>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</si>
  <si>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</si>
  <si>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</si>
  <si>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</si>
  <si>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</si>
  <si>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</si>
  <si>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</si>
  <si>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</si>
  <si>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</si>
  <si>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</si>
  <si>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</si>
  <si>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</si>
  <si>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</si>
  <si>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</si>
  <si>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</si>
  <si>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</si>
  <si>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</si>
  <si>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</si>
  <si>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</si>
  <si>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</si>
  <si>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</si>
  <si>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</si>
  <si>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</si>
  <si>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</si>
  <si>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</si>
  <si>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</si>
  <si>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</si>
  <si>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</si>
  <si>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</si>
  <si>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</si>
  <si>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</si>
  <si>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</si>
  <si>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</si>
  <si>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</si>
  <si>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</si>
  <si>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</si>
  <si>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</si>
  <si>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</si>
  <si>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</si>
  <si>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</si>
  <si>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</si>
  <si>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</si>
  <si>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</si>
  <si>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</si>
  <si>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</si>
  <si>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</si>
  <si>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</si>
  <si>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</si>
  <si>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</si>
  <si>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</si>
  <si>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</si>
  <si>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</si>
  <si>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</si>
  <si>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</si>
  <si>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</si>
  <si>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</si>
  <si>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</si>
  <si>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</si>
  <si>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</si>
  <si>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</si>
  <si>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</si>
  <si>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</si>
  <si>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</si>
  <si>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</si>
  <si>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</si>
  <si>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</si>
  <si>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</si>
  <si>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</si>
  <si>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</si>
  <si>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</si>
  <si>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</si>
  <si>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</si>
  <si>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</si>
  <si>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</si>
  <si>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</si>
  <si>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</si>
  <si>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</si>
  <si>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</si>
  <si>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</si>
  <si>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</si>
  <si>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</si>
  <si>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</si>
  <si>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</si>
  <si>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</si>
  <si>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</si>
  <si>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</si>
  <si>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</si>
  <si>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</si>
  <si>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</si>
  <si>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</si>
  <si>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</si>
  <si>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</si>
  <si>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</si>
  <si>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</si>
  <si>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</si>
  <si>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</si>
  <si>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</si>
  <si>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</si>
  <si>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</si>
  <si>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</si>
  <si>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</si>
  <si>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</si>
  <si>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</si>
  <si>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</si>
  <si>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</si>
  <si>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</si>
  <si>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</si>
  <si>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</si>
  <si>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</si>
  <si>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</si>
  <si>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</si>
  <si>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</si>
  <si>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</si>
  <si>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</si>
  <si>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</si>
  <si>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</si>
  <si>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</si>
  <si>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</si>
  <si>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</si>
  <si>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</si>
  <si>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</si>
  <si>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</si>
  <si>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</si>
  <si>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</si>
  <si>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</si>
  <si>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</si>
  <si>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</si>
  <si>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</si>
  <si>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</si>
  <si>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</si>
  <si>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</si>
  <si>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</si>
  <si>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</si>
  <si>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</si>
  <si>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</si>
  <si>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</si>
  <si>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</si>
  <si>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</si>
  <si>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</si>
  <si>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</si>
  <si>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</si>
  <si>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</si>
  <si>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</si>
  <si>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</si>
  <si>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</si>
  <si>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</si>
  <si>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</si>
  <si>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</si>
  <si>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</si>
  <si>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</si>
  <si>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</si>
  <si>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</si>
  <si>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</si>
  <si>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</si>
  <si>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</si>
  <si>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</si>
  <si>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</si>
  <si>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</si>
  <si>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</si>
  <si>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</si>
  <si>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</si>
  <si>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</si>
  <si>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</si>
  <si>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</si>
  <si>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</si>
  <si>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</si>
  <si>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</si>
  <si>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</si>
  <si>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</si>
  <si>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</si>
  <si>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</si>
  <si>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</si>
  <si>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</si>
  <si>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</si>
  <si>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</si>
  <si>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</si>
  <si>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</si>
  <si>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</si>
  <si>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</si>
  <si>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</si>
  <si>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</si>
  <si>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</si>
  <si>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</si>
  <si>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</si>
  <si>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</si>
  <si>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</si>
  <si>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</si>
  <si>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</si>
  <si>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</si>
  <si>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</si>
  <si>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</si>
  <si>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</si>
  <si>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</si>
  <si>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</si>
  <si>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</si>
  <si>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</si>
  <si>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</si>
  <si>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</si>
  <si>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</si>
  <si>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</si>
  <si>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</si>
  <si>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</si>
  <si>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</si>
  <si>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</si>
  <si>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</si>
  <si>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</si>
  <si>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</si>
  <si>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</si>
  <si>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</si>
  <si>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</si>
  <si>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</si>
  <si>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</si>
  <si>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</si>
  <si>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</si>
  <si>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</si>
  <si>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</si>
  <si>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</si>
  <si>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</si>
  <si>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</si>
  <si>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</si>
  <si>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</si>
  <si>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</si>
  <si>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</si>
  <si>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</si>
  <si>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</si>
  <si>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</si>
  <si>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</si>
  <si>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</si>
  <si>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</si>
  <si>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</si>
  <si>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</si>
  <si>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</si>
  <si>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</si>
  <si>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</si>
  <si>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</si>
  <si>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</si>
  <si>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</si>
  <si>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</si>
  <si>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</si>
  <si>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</si>
  <si>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</si>
  <si>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</si>
  <si>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</si>
  <si>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</si>
  <si>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</si>
  <si>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</si>
  <si>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</si>
  <si>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</si>
  <si>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</si>
  <si>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</si>
  <si>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</si>
  <si>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</si>
  <si>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</si>
  <si>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</si>
  <si>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</si>
  <si>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</si>
  <si>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</si>
  <si>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</si>
  <si>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</si>
  <si>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</si>
  <si>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</si>
  <si>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</si>
  <si>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</si>
  <si>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</si>
  <si>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</si>
  <si>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</si>
  <si>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</si>
  <si>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</si>
  <si>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</si>
  <si>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</si>
  <si>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</si>
  <si>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</si>
  <si>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</si>
  <si>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</si>
  <si>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</si>
  <si>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</si>
  <si>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</si>
  <si>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</si>
  <si>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</si>
  <si>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</si>
  <si>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</si>
  <si>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</si>
  <si>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</si>
  <si>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</si>
  <si>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</si>
  <si>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</si>
  <si>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</si>
  <si>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</si>
  <si>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</si>
  <si>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</si>
  <si>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</si>
  <si>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</si>
  <si>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</si>
  <si>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</si>
  <si>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</si>
  <si>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</si>
  <si>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</si>
  <si>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</si>
  <si>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</si>
  <si>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</si>
  <si>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</si>
  <si>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</si>
  <si>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</si>
  <si>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</si>
  <si>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</si>
  <si>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</si>
  <si>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</si>
  <si>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</si>
  <si>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</si>
  <si>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</si>
  <si>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</si>
  <si>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</si>
  <si>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</si>
  <si>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</si>
  <si>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</si>
  <si>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</si>
  <si>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</si>
  <si>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</si>
  <si>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</si>
  <si>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</si>
  <si>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</si>
  <si>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</si>
  <si>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</si>
  <si>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</si>
  <si>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</si>
  <si>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</si>
  <si>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</si>
  <si>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</si>
  <si>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</si>
  <si>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</si>
  <si>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</si>
  <si>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</si>
  <si>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</si>
  <si>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</si>
  <si>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</si>
  <si>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</si>
  <si>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</si>
  <si>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</si>
  <si>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</si>
  <si>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</si>
  <si>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</si>
  <si>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</si>
  <si>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</si>
  <si>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</si>
  <si>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</si>
  <si>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</si>
  <si>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</si>
  <si>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</si>
  <si>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</si>
  <si>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</si>
  <si>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</si>
  <si>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</si>
  <si>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</si>
  <si>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</si>
  <si>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</si>
  <si>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</si>
  <si>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</si>
  <si>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</si>
  <si>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</si>
  <si>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</si>
  <si>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</si>
  <si>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</si>
  <si>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</si>
  <si>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</si>
  <si>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</si>
  <si>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</si>
  <si>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</si>
  <si>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</si>
  <si>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</si>
  <si>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</si>
  <si>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</si>
  <si>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</si>
  <si>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</si>
  <si>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</si>
  <si>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</si>
  <si>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</si>
  <si>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</si>
  <si>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</si>
  <si>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</si>
  <si>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</si>
  <si>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</si>
  <si>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</si>
  <si>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</si>
  <si>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</si>
  <si>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</si>
  <si>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</si>
  <si>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</si>
  <si>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</si>
  <si>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</si>
  <si>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</si>
  <si>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</si>
  <si>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</si>
  <si>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</si>
  <si>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</si>
  <si>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</si>
  <si>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</si>
  <si>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</si>
  <si>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</si>
  <si>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</si>
  <si>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</si>
  <si>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</si>
  <si>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</si>
  <si>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</si>
  <si>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</si>
  <si>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</si>
  <si>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</si>
  <si>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</si>
  <si>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</si>
  <si>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</si>
  <si>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</si>
  <si>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</si>
  <si>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</si>
  <si>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</si>
  <si>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</si>
  <si>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</si>
  <si>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</si>
  <si>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</si>
  <si>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</si>
  <si>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</si>
  <si>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</si>
  <si>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</si>
  <si>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</si>
  <si>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</si>
  <si>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</si>
  <si>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</si>
  <si>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</si>
  <si>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</si>
  <si>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</si>
  <si>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</si>
  <si>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</si>
  <si>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</si>
  <si>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</si>
  <si>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</si>
  <si>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</si>
  <si>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</si>
  <si>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</si>
  <si>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</si>
  <si>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</si>
  <si>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</si>
  <si>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</si>
  <si>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</si>
  <si>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</si>
  <si>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</si>
  <si>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</si>
  <si>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</si>
  <si>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</si>
  <si>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</si>
  <si>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</si>
  <si>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</si>
  <si>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</si>
  <si>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</si>
  <si>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</si>
  <si>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</si>
  <si>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</si>
  <si>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</si>
  <si>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</si>
  <si>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</si>
  <si>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</si>
  <si>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</si>
  <si>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</si>
  <si>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</si>
  <si>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</si>
  <si>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</si>
  <si>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</si>
  <si>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</si>
  <si>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</si>
  <si>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</si>
  <si>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</si>
  <si>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</si>
  <si>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</si>
  <si>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</si>
  <si>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</si>
  <si>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</si>
  <si>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</si>
  <si>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</si>
  <si>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</si>
  <si>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</si>
  <si>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</si>
  <si>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</si>
  <si>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</si>
  <si>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</si>
  <si>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</si>
  <si>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</si>
  <si>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</si>
  <si>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</si>
  <si>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</si>
  <si>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</si>
  <si>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</si>
  <si>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</si>
  <si>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</si>
  <si>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</si>
  <si>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</si>
  <si>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</si>
  <si>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</si>
  <si>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</si>
  <si>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</si>
  <si>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</si>
  <si>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</si>
  <si>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</si>
  <si>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</si>
  <si>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</si>
  <si>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</si>
  <si>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</si>
  <si>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</si>
  <si>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</si>
  <si>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</si>
  <si>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</si>
  <si>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</si>
  <si>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</si>
  <si>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</si>
  <si>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</si>
  <si>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</si>
  <si>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</si>
  <si>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</si>
  <si>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</si>
  <si>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</si>
  <si>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</si>
  <si>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</si>
  <si>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</si>
  <si>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</si>
  <si>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</si>
  <si>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</si>
  <si>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</si>
  <si>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</si>
  <si>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</si>
  <si>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</si>
  <si>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</si>
  <si>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</si>
  <si>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</si>
  <si>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</si>
  <si>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</si>
  <si>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</si>
  <si>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</si>
  <si>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</si>
  <si>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</si>
  <si>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</si>
  <si>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</si>
  <si>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</si>
  <si>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</si>
  <si>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</si>
  <si>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</si>
  <si>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</si>
  <si>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</si>
  <si>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</si>
  <si>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</si>
  <si>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</si>
  <si>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</si>
  <si>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</si>
  <si>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</si>
  <si>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</si>
  <si>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</si>
  <si>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</si>
  <si>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</si>
  <si>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</si>
  <si>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</si>
  <si>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</si>
  <si>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</si>
  <si>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</si>
  <si>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</si>
  <si>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</si>
  <si>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</si>
  <si>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</si>
  <si>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</si>
  <si>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</si>
  <si>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</si>
  <si>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</si>
  <si>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</si>
  <si>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</si>
  <si>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</si>
  <si>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</si>
  <si>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</si>
  <si>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</si>
  <si>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</si>
  <si>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</si>
  <si>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</si>
  <si>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</si>
  <si>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</si>
  <si>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</si>
  <si>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</si>
  <si>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</si>
  <si>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</si>
  <si>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</si>
  <si>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</si>
  <si>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</si>
  <si>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</si>
  <si>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</si>
  <si>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</si>
  <si>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</si>
  <si>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</si>
  <si>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</si>
  <si>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</si>
  <si>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</si>
  <si>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</si>
  <si>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</si>
  <si>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</si>
  <si>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</si>
  <si>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</si>
  <si>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</si>
  <si>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</si>
  <si>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</si>
  <si>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</si>
  <si>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</si>
  <si>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</si>
  <si>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</si>
  <si>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</si>
  <si>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</si>
  <si>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</si>
  <si>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</si>
  <si>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</si>
  <si>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</si>
  <si>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</si>
  <si>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</si>
  <si>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</si>
  <si>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</si>
  <si>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</si>
  <si>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</si>
  <si>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</si>
  <si>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</si>
  <si>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</si>
  <si>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</si>
  <si>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</si>
  <si>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</si>
  <si>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</si>
  <si>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</si>
  <si>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</si>
  <si>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</si>
  <si>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</si>
  <si>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</si>
  <si>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</si>
  <si>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</si>
  <si>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</si>
  <si>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</si>
  <si>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</si>
  <si>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</si>
  <si>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</si>
  <si>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45307718</t>
  </si>
  <si>
    <t>2005012691</t>
  </si>
  <si>
    <t>200501001</t>
  </si>
  <si>
    <t>1202000004568</t>
  </si>
  <si>
    <t>Муниципальное бюджетное общеобразовательное учреждение " Гудермесская средняя школа № 6"</t>
  </si>
  <si>
    <t>366208, Чеченская  Республика, г.Гудермес, ул Аульская , 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</si>
</sst>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1" workbookViewId="0">
      <selection activeCell="X30" sqref="X30:CF3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29" t="s">
        <v>9233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3" t="s">
        <v>9234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2" t="s">
        <v>9502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7" ht="15" customHeight="1" x14ac:dyDescent="0.2"/>
    <row r="17" spans="1:84" ht="15" hidden="1" customHeight="1" thickBot="1" x14ac:dyDescent="0.25">
      <c r="H17" s="123" t="s">
        <v>10183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 x14ac:dyDescent="0.25"/>
    <row r="19" spans="1:84" ht="30" customHeight="1" x14ac:dyDescent="0.2">
      <c r="K19" s="114" t="s">
        <v>10118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6"/>
      <c r="CD19" s="2"/>
      <c r="CE19" s="2"/>
      <c r="CF19" s="2"/>
    </row>
    <row r="20" spans="1:84" s="6" customFormat="1" ht="15" customHeight="1" x14ac:dyDescent="0.2">
      <c r="I20" s="7"/>
      <c r="K20" s="117"/>
      <c r="L20" s="118"/>
      <c r="M20" s="118"/>
      <c r="N20" s="118" t="s">
        <v>10184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9">
        <v>2022</v>
      </c>
      <c r="AN20" s="119"/>
      <c r="AO20" s="119"/>
      <c r="AP20" s="82" t="s">
        <v>10185</v>
      </c>
      <c r="AQ20" s="120">
        <f>year+1</f>
        <v>2023</v>
      </c>
      <c r="AR20" s="120"/>
      <c r="AS20" s="120"/>
      <c r="AT20" s="121" t="s">
        <v>10186</v>
      </c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  <c r="BV20" s="4"/>
    </row>
    <row r="21" spans="1:84" s="6" customFormat="1" ht="15" customHeight="1" thickBot="1" x14ac:dyDescent="0.25">
      <c r="I21" s="7"/>
      <c r="K21" s="141" t="s">
        <v>5742</v>
      </c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6">
        <f>year</f>
        <v>2022</v>
      </c>
      <c r="AW21" s="146"/>
      <c r="AX21" s="146"/>
      <c r="AY21" s="139" t="s">
        <v>5741</v>
      </c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40"/>
      <c r="BV21" s="4"/>
    </row>
    <row r="22" spans="1:84" ht="20.100000000000001" customHeight="1" thickBot="1" x14ac:dyDescent="0.25"/>
    <row r="23" spans="1:84" ht="15" thickBot="1" x14ac:dyDescent="0.25">
      <c r="A23" s="123" t="s">
        <v>10187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10188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26" t="s">
        <v>10189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8"/>
      <c r="CE23" s="8"/>
      <c r="CF23" s="9"/>
    </row>
    <row r="24" spans="1:84" ht="45" customHeight="1" x14ac:dyDescent="0.2">
      <c r="A24" s="110" t="s">
        <v>2587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53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/>
      <c r="BO24" s="156" t="s">
        <v>3953</v>
      </c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1"/>
    </row>
    <row r="25" spans="1:84" ht="15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BM25" s="100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1"/>
    </row>
    <row r="26" spans="1:84" ht="35.1" customHeight="1" thickBot="1" x14ac:dyDescent="0.25">
      <c r="A26" s="150" t="s">
        <v>9503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2"/>
      <c r="AY26" s="143" t="s">
        <v>5738</v>
      </c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5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1"/>
    </row>
    <row r="27" spans="1:84" ht="15.75" thickBot="1" x14ac:dyDescent="0.25">
      <c r="A27" s="147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9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5737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5" t="s">
        <v>10190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 t="s">
        <v>11095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8"/>
    </row>
    <row r="30" spans="1:84" ht="27" customHeight="1" thickBot="1" x14ac:dyDescent="0.25">
      <c r="A30" s="135" t="s">
        <v>10191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57"/>
      <c r="R30" s="157"/>
      <c r="S30" s="157"/>
      <c r="T30" s="157"/>
      <c r="U30" s="157"/>
      <c r="V30" s="157"/>
      <c r="W30" s="157"/>
      <c r="X30" s="158" t="s">
        <v>11096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10192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10193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2588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10826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69"/>
      <c r="AY32" s="162" t="s">
        <v>10827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10828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11091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11092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11093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11094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9" sqref="P29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10194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9204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1101" yWindow="716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38" workbookViewId="0">
      <selection activeCell="P29" sqref="P29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8637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878" yWindow="774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42" sqref="P4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8740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7662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10055</v>
      </c>
      <c r="Q18" s="185" t="s">
        <v>9445</v>
      </c>
      <c r="R18" s="185"/>
      <c r="S18" s="185" t="s">
        <v>9446</v>
      </c>
      <c r="T18" s="185"/>
      <c r="U18" s="185" t="s">
        <v>9447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996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370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553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71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2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abSelected="1" topLeftCell="A26" workbookViewId="0">
      <selection activeCell="V39" sqref="V39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8739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9180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85" t="s">
        <v>10400</v>
      </c>
      <c r="Q18" s="185" t="s">
        <v>10401</v>
      </c>
      <c r="R18" s="190"/>
      <c r="S18" s="190"/>
      <c r="T18" s="190"/>
      <c r="U18" s="190" t="s">
        <v>8708</v>
      </c>
      <c r="V18" s="190"/>
      <c r="W18" s="190"/>
      <c r="X18" s="190"/>
      <c r="Y18" s="190"/>
      <c r="Z18" s="190" t="s">
        <v>8709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34</v>
      </c>
      <c r="Q21" s="28">
        <v>3</v>
      </c>
      <c r="R21" s="28">
        <v>3</v>
      </c>
      <c r="S21" s="28">
        <v>3</v>
      </c>
      <c r="T21" s="28">
        <v>3</v>
      </c>
      <c r="U21" s="28">
        <v>4</v>
      </c>
      <c r="V21" s="28">
        <v>3</v>
      </c>
      <c r="W21" s="28">
        <v>4</v>
      </c>
      <c r="X21" s="28">
        <v>4</v>
      </c>
      <c r="Y21" s="28">
        <v>4</v>
      </c>
      <c r="Z21" s="28">
        <v>2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996</v>
      </c>
      <c r="Q22" s="28">
        <v>90</v>
      </c>
      <c r="R22" s="28">
        <v>80</v>
      </c>
      <c r="S22" s="28">
        <v>96</v>
      </c>
      <c r="T22" s="28">
        <v>105</v>
      </c>
      <c r="U22" s="28">
        <v>117</v>
      </c>
      <c r="V22" s="28">
        <v>91</v>
      </c>
      <c r="W22" s="28">
        <v>119</v>
      </c>
      <c r="X22" s="28">
        <v>114</v>
      </c>
      <c r="Y22" s="28">
        <v>113</v>
      </c>
      <c r="Z22" s="28">
        <v>43</v>
      </c>
      <c r="AA22" s="28">
        <v>28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34</v>
      </c>
      <c r="Q29" s="28">
        <v>3</v>
      </c>
      <c r="R29" s="28">
        <v>3</v>
      </c>
      <c r="S29" s="28">
        <v>3</v>
      </c>
      <c r="T29" s="28">
        <v>3</v>
      </c>
      <c r="U29" s="28">
        <v>4</v>
      </c>
      <c r="V29" s="28">
        <v>3</v>
      </c>
      <c r="W29" s="28">
        <v>4</v>
      </c>
      <c r="X29" s="28">
        <v>4</v>
      </c>
      <c r="Y29" s="28">
        <v>4</v>
      </c>
      <c r="Z29" s="28">
        <v>2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996</v>
      </c>
      <c r="Q30" s="28">
        <v>90</v>
      </c>
      <c r="R30" s="28">
        <v>80</v>
      </c>
      <c r="S30" s="28">
        <v>96</v>
      </c>
      <c r="T30" s="28">
        <v>105</v>
      </c>
      <c r="U30" s="28">
        <v>117</v>
      </c>
      <c r="V30" s="28">
        <v>91</v>
      </c>
      <c r="W30" s="28">
        <v>119</v>
      </c>
      <c r="X30" s="28">
        <v>114</v>
      </c>
      <c r="Y30" s="28">
        <v>113</v>
      </c>
      <c r="Z30" s="28">
        <v>43</v>
      </c>
      <c r="AA30" s="28">
        <v>28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996</v>
      </c>
      <c r="Q31" s="28">
        <v>90</v>
      </c>
      <c r="R31" s="28">
        <v>80</v>
      </c>
      <c r="S31" s="28">
        <v>96</v>
      </c>
      <c r="T31" s="28">
        <v>105</v>
      </c>
      <c r="U31" s="28">
        <v>117</v>
      </c>
      <c r="V31" s="28">
        <v>91</v>
      </c>
      <c r="W31" s="28">
        <v>119</v>
      </c>
      <c r="X31" s="28">
        <v>114</v>
      </c>
      <c r="Y31" s="28">
        <v>113</v>
      </c>
      <c r="Z31" s="28">
        <v>43</v>
      </c>
      <c r="AA31" s="28">
        <v>28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493</v>
      </c>
      <c r="Q35" s="28">
        <v>41</v>
      </c>
      <c r="R35" s="28">
        <v>37</v>
      </c>
      <c r="S35" s="28">
        <v>47</v>
      </c>
      <c r="T35" s="28">
        <v>52</v>
      </c>
      <c r="U35" s="28">
        <v>68</v>
      </c>
      <c r="V35" s="28">
        <v>43</v>
      </c>
      <c r="W35" s="28">
        <v>56</v>
      </c>
      <c r="X35" s="28">
        <v>54</v>
      </c>
      <c r="Y35" s="28">
        <v>58</v>
      </c>
      <c r="Z35" s="28">
        <v>27</v>
      </c>
      <c r="AA35" s="28">
        <v>10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16</v>
      </c>
      <c r="Q37" s="28">
        <v>1</v>
      </c>
      <c r="R37" s="28">
        <v>1</v>
      </c>
      <c r="S37" s="28">
        <v>2</v>
      </c>
      <c r="T37" s="28">
        <v>1</v>
      </c>
      <c r="U37" s="28">
        <v>3</v>
      </c>
      <c r="V37" s="28">
        <v>4</v>
      </c>
      <c r="W37" s="28">
        <v>1</v>
      </c>
      <c r="X37" s="28">
        <v>0</v>
      </c>
      <c r="Y37" s="28">
        <v>3</v>
      </c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16</v>
      </c>
      <c r="Q39" s="28">
        <v>1</v>
      </c>
      <c r="R39" s="28">
        <v>1</v>
      </c>
      <c r="S39" s="28">
        <v>2</v>
      </c>
      <c r="T39" s="28">
        <v>1</v>
      </c>
      <c r="U39" s="28">
        <v>3</v>
      </c>
      <c r="V39" s="28">
        <v>4</v>
      </c>
      <c r="W39" s="28">
        <v>1</v>
      </c>
      <c r="X39" s="28">
        <v>0</v>
      </c>
      <c r="Y39" s="28">
        <v>3</v>
      </c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9201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8741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10116</v>
      </c>
      <c r="Q17" s="191" t="s">
        <v>8742</v>
      </c>
      <c r="R17" s="194"/>
      <c r="S17" s="194"/>
      <c r="T17" s="192"/>
      <c r="U17" s="191" t="s">
        <v>8743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  <c r="BI17" s="185" t="s">
        <v>6169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  <c r="BI18" s="185" t="s">
        <v>4444</v>
      </c>
      <c r="BJ18" s="191" t="s">
        <v>4445</v>
      </c>
      <c r="BK18" s="192"/>
      <c r="BL18" s="185" t="s">
        <v>4446</v>
      </c>
      <c r="BM18" s="185" t="s">
        <v>4447</v>
      </c>
      <c r="BN18" s="185" t="s">
        <v>9202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4448</v>
      </c>
      <c r="BK19" s="23" t="s">
        <v>4449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9213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7662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AG22" sqref="AG22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814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9214</v>
      </c>
      <c r="Q18" s="185" t="s">
        <v>10871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10872</v>
      </c>
      <c r="AE18" s="194"/>
      <c r="AF18" s="194"/>
      <c r="AG18" s="185" t="s">
        <v>9216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13</v>
      </c>
      <c r="Q21" s="28">
        <v>1</v>
      </c>
      <c r="R21" s="28">
        <v>1</v>
      </c>
      <c r="S21" s="28">
        <v>2</v>
      </c>
      <c r="T21" s="28">
        <v>1</v>
      </c>
      <c r="U21" s="28">
        <v>3</v>
      </c>
      <c r="V21" s="28">
        <v>2</v>
      </c>
      <c r="W21" s="28">
        <v>1</v>
      </c>
      <c r="X21" s="28">
        <v>0</v>
      </c>
      <c r="Y21" s="28">
        <v>2</v>
      </c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398</v>
      </c>
      <c r="Q22" s="28">
        <v>30</v>
      </c>
      <c r="R22" s="28">
        <v>35</v>
      </c>
      <c r="S22" s="28">
        <v>64</v>
      </c>
      <c r="T22" s="28">
        <v>36</v>
      </c>
      <c r="U22" s="28">
        <v>87</v>
      </c>
      <c r="V22" s="28">
        <v>61</v>
      </c>
      <c r="W22" s="28">
        <v>29</v>
      </c>
      <c r="X22" s="28">
        <v>0</v>
      </c>
      <c r="Y22" s="28">
        <v>56</v>
      </c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2</v>
      </c>
      <c r="Q29" s="28"/>
      <c r="R29" s="28"/>
      <c r="S29" s="28"/>
      <c r="T29" s="28"/>
      <c r="U29" s="28"/>
      <c r="V29" s="28"/>
      <c r="W29" s="28"/>
      <c r="X29" s="28"/>
      <c r="Y29" s="28">
        <v>2</v>
      </c>
      <c r="Z29" s="28"/>
      <c r="AA29" s="28"/>
      <c r="AB29" s="28"/>
      <c r="AC29" s="28"/>
      <c r="AD29" s="28"/>
      <c r="AE29" s="28">
        <v>2</v>
      </c>
      <c r="AF29" s="28"/>
      <c r="AG29" s="28">
        <v>2</v>
      </c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>
        <v>1</v>
      </c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>
        <v>1</v>
      </c>
      <c r="AH30" s="28"/>
      <c r="AI30" s="28"/>
    </row>
    <row r="31" spans="1:35" ht="25.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2</v>
      </c>
      <c r="Q31" s="28"/>
      <c r="R31" s="28">
        <v>1</v>
      </c>
      <c r="S31" s="28"/>
      <c r="T31" s="28"/>
      <c r="U31" s="28">
        <v>1</v>
      </c>
      <c r="V31" s="28"/>
      <c r="W31" s="28"/>
      <c r="X31" s="28"/>
      <c r="Y31" s="28"/>
      <c r="Z31" s="28"/>
      <c r="AA31" s="28"/>
      <c r="AB31" s="28"/>
      <c r="AC31" s="28"/>
      <c r="AD31" s="28"/>
      <c r="AE31" s="28">
        <v>2</v>
      </c>
      <c r="AF31" s="36"/>
      <c r="AG31" s="28">
        <v>2</v>
      </c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</v>
      </c>
      <c r="Q32" s="28"/>
      <c r="R32" s="28"/>
      <c r="S32" s="28"/>
      <c r="T32" s="28"/>
      <c r="U32" s="28"/>
      <c r="V32" s="28">
        <v>1</v>
      </c>
      <c r="W32" s="28"/>
      <c r="X32" s="28"/>
      <c r="Y32" s="28"/>
      <c r="Z32" s="28"/>
      <c r="AA32" s="28"/>
      <c r="AB32" s="28"/>
      <c r="AC32" s="28"/>
      <c r="AD32" s="28"/>
      <c r="AE32" s="28">
        <v>1</v>
      </c>
      <c r="AF32" s="28"/>
      <c r="AG32" s="28">
        <v>1</v>
      </c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10</v>
      </c>
      <c r="Q34" s="28">
        <v>1</v>
      </c>
      <c r="R34" s="28"/>
      <c r="S34" s="28">
        <v>1</v>
      </c>
      <c r="T34" s="28">
        <v>1</v>
      </c>
      <c r="U34" s="28">
        <v>2</v>
      </c>
      <c r="V34" s="28">
        <v>3</v>
      </c>
      <c r="W34" s="28">
        <v>1</v>
      </c>
      <c r="X34" s="28"/>
      <c r="Y34" s="28">
        <v>1</v>
      </c>
      <c r="Z34" s="28"/>
      <c r="AA34" s="28"/>
      <c r="AB34" s="28"/>
      <c r="AC34" s="28"/>
      <c r="AD34" s="28"/>
      <c r="AE34" s="28">
        <v>10</v>
      </c>
      <c r="AF34" s="28"/>
      <c r="AG34" s="28">
        <v>10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AC29" sqref="AC29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9221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7663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8" t="s">
        <v>9217</v>
      </c>
      <c r="Q16" s="191" t="s">
        <v>10882</v>
      </c>
      <c r="R16" s="194"/>
      <c r="S16" s="194"/>
      <c r="T16" s="194"/>
      <c r="U16" s="194"/>
      <c r="V16" s="192"/>
      <c r="W16" s="185" t="s">
        <v>10533</v>
      </c>
      <c r="X16" s="185"/>
      <c r="Y16" s="185"/>
      <c r="Z16" s="185"/>
      <c r="AA16" s="185"/>
      <c r="AB16" s="185"/>
      <c r="AC16" s="203" t="s">
        <v>9218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7664</v>
      </c>
      <c r="R17" s="191" t="s">
        <v>8318</v>
      </c>
      <c r="S17" s="194"/>
      <c r="T17" s="194"/>
      <c r="U17" s="194"/>
      <c r="V17" s="192"/>
      <c r="W17" s="185" t="s">
        <v>7664</v>
      </c>
      <c r="X17" s="185" t="s">
        <v>9219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10534</v>
      </c>
      <c r="S18" s="191" t="s">
        <v>8319</v>
      </c>
      <c r="T18" s="192"/>
      <c r="U18" s="198" t="s">
        <v>8320</v>
      </c>
      <c r="V18" s="198" t="s">
        <v>8321</v>
      </c>
      <c r="W18" s="185"/>
      <c r="X18" s="185" t="s">
        <v>10534</v>
      </c>
      <c r="Y18" s="185" t="s">
        <v>9220</v>
      </c>
      <c r="Z18" s="185"/>
      <c r="AA18" s="185" t="s">
        <v>8322</v>
      </c>
      <c r="AB18" s="185" t="s">
        <v>8323</v>
      </c>
      <c r="AC18" s="201" t="s">
        <v>5585</v>
      </c>
      <c r="AD18" s="198" t="s">
        <v>5586</v>
      </c>
      <c r="AE18" s="198" t="s">
        <v>5587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4448</v>
      </c>
      <c r="T19" s="23" t="s">
        <v>4449</v>
      </c>
      <c r="U19" s="200"/>
      <c r="V19" s="200"/>
      <c r="W19" s="185"/>
      <c r="X19" s="185"/>
      <c r="Y19" s="23" t="s">
        <v>4448</v>
      </c>
      <c r="Z19" s="23" t="s">
        <v>4449</v>
      </c>
      <c r="AA19" s="185"/>
      <c r="AB19" s="185"/>
      <c r="AC19" s="202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996</v>
      </c>
      <c r="Q21" s="28">
        <v>996</v>
      </c>
      <c r="R21" s="28">
        <v>16</v>
      </c>
      <c r="S21" s="28"/>
      <c r="T21" s="28">
        <v>16</v>
      </c>
      <c r="U21" s="28"/>
      <c r="V21" s="28"/>
      <c r="W21" s="28"/>
      <c r="X21" s="28"/>
      <c r="Y21" s="28"/>
      <c r="Z21" s="28"/>
      <c r="AA21" s="28"/>
      <c r="AB21" s="28"/>
      <c r="AC21" s="28">
        <v>996</v>
      </c>
      <c r="AD21" s="28"/>
      <c r="AE21" s="28"/>
    </row>
    <row r="22" spans="1:31" ht="25.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</v>
      </c>
      <c r="Q25" s="28">
        <v>2</v>
      </c>
      <c r="R25" s="28">
        <v>2</v>
      </c>
      <c r="S25" s="28"/>
      <c r="T25" s="28">
        <v>2</v>
      </c>
      <c r="U25" s="28"/>
      <c r="V25" s="28"/>
      <c r="W25" s="28"/>
      <c r="X25" s="28"/>
      <c r="Y25" s="28"/>
      <c r="Z25" s="28"/>
      <c r="AA25" s="28"/>
      <c r="AB25" s="28"/>
      <c r="AC25" s="28">
        <v>2</v>
      </c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>
        <v>2</v>
      </c>
      <c r="U26" s="28"/>
      <c r="V26" s="28"/>
      <c r="W26" s="28"/>
      <c r="X26" s="28"/>
      <c r="Y26" s="28"/>
      <c r="Z26" s="28"/>
      <c r="AA26" s="28"/>
      <c r="AB26" s="28"/>
      <c r="AC26" s="28">
        <v>2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</v>
      </c>
      <c r="Q29" s="28">
        <v>2</v>
      </c>
      <c r="R29" s="28">
        <v>2</v>
      </c>
      <c r="S29" s="28"/>
      <c r="T29" s="28">
        <v>2</v>
      </c>
      <c r="U29" s="28"/>
      <c r="V29" s="28"/>
      <c r="W29" s="28"/>
      <c r="X29" s="28"/>
      <c r="Y29" s="28"/>
      <c r="Z29" s="28"/>
      <c r="AA29" s="28"/>
      <c r="AB29" s="28"/>
      <c r="AC29" s="28">
        <v>2</v>
      </c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V18:V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Q25" sqref="Q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11088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8588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1" t="s">
        <v>9222</v>
      </c>
      <c r="Q17" s="194"/>
      <c r="R17" s="194"/>
      <c r="S17" s="194"/>
      <c r="T17" s="185" t="s">
        <v>9224</v>
      </c>
      <c r="U17" s="185" t="s">
        <v>9225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9223</v>
      </c>
      <c r="Q18" s="191" t="s">
        <v>8589</v>
      </c>
      <c r="R18" s="194"/>
      <c r="S18" s="194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34</v>
      </c>
      <c r="Q21" s="28">
        <v>34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12</v>
      </c>
      <c r="Q22" s="28">
        <v>12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19</v>
      </c>
      <c r="Q23" s="28">
        <v>19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3</v>
      </c>
      <c r="Q24" s="28">
        <v>3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2</v>
      </c>
      <c r="Q25" s="28">
        <v>2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3" sqref="P23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9232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9231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6992</v>
      </c>
      <c r="Q18" s="185" t="s">
        <v>10401</v>
      </c>
      <c r="R18" s="185"/>
      <c r="S18" s="185"/>
      <c r="T18" s="185"/>
      <c r="U18" s="185" t="s">
        <v>8708</v>
      </c>
      <c r="V18" s="185"/>
      <c r="W18" s="185"/>
      <c r="X18" s="185"/>
      <c r="Y18" s="185"/>
      <c r="Z18" s="185" t="s">
        <v>8709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967</v>
      </c>
      <c r="Q21" s="28">
        <v>70</v>
      </c>
      <c r="R21" s="28">
        <v>91</v>
      </c>
      <c r="S21" s="28">
        <v>97</v>
      </c>
      <c r="T21" s="28">
        <v>107</v>
      </c>
      <c r="U21" s="28">
        <v>81</v>
      </c>
      <c r="V21" s="28">
        <v>114</v>
      </c>
      <c r="W21" s="28">
        <v>107</v>
      </c>
      <c r="X21" s="28">
        <v>116</v>
      </c>
      <c r="Y21" s="28">
        <v>108</v>
      </c>
      <c r="Z21" s="28">
        <v>42</v>
      </c>
      <c r="AA21" s="28">
        <v>34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967</v>
      </c>
      <c r="Q22" s="28">
        <v>70</v>
      </c>
      <c r="R22" s="28">
        <v>91</v>
      </c>
      <c r="S22" s="28">
        <v>97</v>
      </c>
      <c r="T22" s="28">
        <v>107</v>
      </c>
      <c r="U22" s="28">
        <v>81</v>
      </c>
      <c r="V22" s="28">
        <v>114</v>
      </c>
      <c r="W22" s="28">
        <v>107</v>
      </c>
      <c r="X22" s="28">
        <v>116</v>
      </c>
      <c r="Y22" s="28">
        <v>108</v>
      </c>
      <c r="Z22" s="28">
        <v>42</v>
      </c>
      <c r="AA22" s="28">
        <v>34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967</v>
      </c>
      <c r="Q23" s="28">
        <v>70</v>
      </c>
      <c r="R23" s="28">
        <v>91</v>
      </c>
      <c r="S23" s="28">
        <v>97</v>
      </c>
      <c r="T23" s="28">
        <v>107</v>
      </c>
      <c r="U23" s="28">
        <v>81</v>
      </c>
      <c r="V23" s="28">
        <v>114</v>
      </c>
      <c r="W23" s="28">
        <v>107</v>
      </c>
      <c r="X23" s="28">
        <v>116</v>
      </c>
      <c r="Y23" s="28">
        <v>108</v>
      </c>
      <c r="Z23" s="28">
        <v>42</v>
      </c>
      <c r="AA23" s="28">
        <v>34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10205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3" t="s">
        <v>7663</v>
      </c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10028</v>
      </c>
      <c r="P17" s="185" t="s">
        <v>5074</v>
      </c>
      <c r="Q17" s="191" t="s">
        <v>6242</v>
      </c>
      <c r="R17" s="194"/>
      <c r="S17" s="194"/>
      <c r="T17" s="192"/>
      <c r="U17" s="191" t="s">
        <v>11089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2"/>
      <c r="AG17" s="191" t="s">
        <v>4106</v>
      </c>
      <c r="AH17" s="194"/>
      <c r="AI17" s="194"/>
      <c r="AJ17" s="194"/>
      <c r="AK17" s="192"/>
      <c r="AL17" s="195" t="s">
        <v>4107</v>
      </c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7"/>
      <c r="BA17" s="191" t="s">
        <v>4108</v>
      </c>
      <c r="BB17" s="192"/>
      <c r="BC17" s="191" t="s">
        <v>4109</v>
      </c>
      <c r="BD17" s="194"/>
      <c r="BE17" s="194"/>
      <c r="BF17" s="194"/>
      <c r="BG17" s="194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6170</v>
      </c>
      <c r="R18" s="185" t="s">
        <v>8711</v>
      </c>
      <c r="S18" s="185" t="s">
        <v>8712</v>
      </c>
      <c r="T18" s="185" t="s">
        <v>8713</v>
      </c>
      <c r="U18" s="185" t="s">
        <v>6170</v>
      </c>
      <c r="V18" s="185" t="s">
        <v>6171</v>
      </c>
      <c r="W18" s="185" t="s">
        <v>6172</v>
      </c>
      <c r="X18" s="185" t="s">
        <v>8711</v>
      </c>
      <c r="Y18" s="185" t="s">
        <v>6173</v>
      </c>
      <c r="Z18" s="185" t="s">
        <v>6174</v>
      </c>
      <c r="AA18" s="185" t="s">
        <v>8712</v>
      </c>
      <c r="AB18" s="185" t="s">
        <v>6175</v>
      </c>
      <c r="AC18" s="185" t="s">
        <v>8035</v>
      </c>
      <c r="AD18" s="185" t="s">
        <v>8713</v>
      </c>
      <c r="AE18" s="185" t="s">
        <v>8036</v>
      </c>
      <c r="AF18" s="185" t="s">
        <v>8037</v>
      </c>
      <c r="AG18" s="185" t="s">
        <v>8714</v>
      </c>
      <c r="AH18" s="185" t="s">
        <v>8715</v>
      </c>
      <c r="AI18" s="185" t="s">
        <v>8716</v>
      </c>
      <c r="AJ18" s="185" t="s">
        <v>8717</v>
      </c>
      <c r="AK18" s="185" t="s">
        <v>8718</v>
      </c>
      <c r="AL18" s="185" t="s">
        <v>8714</v>
      </c>
      <c r="AM18" s="185" t="s">
        <v>8038</v>
      </c>
      <c r="AN18" s="185" t="s">
        <v>8039</v>
      </c>
      <c r="AO18" s="185" t="s">
        <v>8715</v>
      </c>
      <c r="AP18" s="185" t="s">
        <v>8040</v>
      </c>
      <c r="AQ18" s="185" t="s">
        <v>8041</v>
      </c>
      <c r="AR18" s="185" t="s">
        <v>8716</v>
      </c>
      <c r="AS18" s="185" t="s">
        <v>8042</v>
      </c>
      <c r="AT18" s="185" t="s">
        <v>8043</v>
      </c>
      <c r="AU18" s="185" t="s">
        <v>8717</v>
      </c>
      <c r="AV18" s="185" t="s">
        <v>8044</v>
      </c>
      <c r="AW18" s="185" t="s">
        <v>8045</v>
      </c>
      <c r="AX18" s="185" t="s">
        <v>8718</v>
      </c>
      <c r="AY18" s="185" t="s">
        <v>8046</v>
      </c>
      <c r="AZ18" s="185" t="s">
        <v>8047</v>
      </c>
      <c r="BA18" s="185" t="s">
        <v>8719</v>
      </c>
      <c r="BB18" s="185" t="s">
        <v>8721</v>
      </c>
      <c r="BC18" s="185" t="s">
        <v>8719</v>
      </c>
      <c r="BD18" s="185" t="s">
        <v>4440</v>
      </c>
      <c r="BE18" s="185" t="s">
        <v>4441</v>
      </c>
      <c r="BF18" s="185" t="s">
        <v>8721</v>
      </c>
      <c r="BG18" s="185" t="s">
        <v>4442</v>
      </c>
      <c r="BH18" s="185" t="s">
        <v>4443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8439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36" activePane="bottomRight" state="frozen"/>
      <selection activeCell="A14" sqref="A14"/>
      <selection pane="topRight" activeCell="P14" sqref="P14"/>
      <selection pane="bottomLeft" activeCell="A21" sqref="A21"/>
      <selection pane="bottomRight" activeCell="P42" sqref="P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11090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7663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91" t="s">
        <v>5783</v>
      </c>
      <c r="Q16" s="194"/>
      <c r="R16" s="194"/>
      <c r="S16" s="194"/>
      <c r="T16" s="194"/>
      <c r="U16" s="194"/>
      <c r="V16" s="194"/>
      <c r="W16" s="194"/>
      <c r="X16" s="192"/>
      <c r="Y16" s="191" t="s">
        <v>10533</v>
      </c>
      <c r="Z16" s="194"/>
      <c r="AA16" s="194"/>
      <c r="AB16" s="194"/>
      <c r="AC16" s="194"/>
      <c r="AD16" s="192"/>
      <c r="AE16" s="198" t="s">
        <v>10902</v>
      </c>
      <c r="AF16" s="198" t="s">
        <v>5784</v>
      </c>
      <c r="AG16" s="191" t="s">
        <v>5785</v>
      </c>
      <c r="AH16" s="194"/>
      <c r="AI16" s="194"/>
      <c r="AJ16" s="194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10895</v>
      </c>
      <c r="Q17" s="191" t="s">
        <v>5785</v>
      </c>
      <c r="R17" s="194"/>
      <c r="S17" s="194"/>
      <c r="T17" s="194"/>
      <c r="U17" s="192"/>
      <c r="V17" s="191" t="s">
        <v>5786</v>
      </c>
      <c r="W17" s="194"/>
      <c r="X17" s="192"/>
      <c r="Y17" s="198" t="s">
        <v>7664</v>
      </c>
      <c r="Z17" s="191" t="s">
        <v>5785</v>
      </c>
      <c r="AA17" s="194"/>
      <c r="AB17" s="194"/>
      <c r="AC17" s="194"/>
      <c r="AD17" s="192"/>
      <c r="AE17" s="199"/>
      <c r="AF17" s="199"/>
      <c r="AG17" s="198" t="s">
        <v>2589</v>
      </c>
      <c r="AH17" s="191" t="s">
        <v>10903</v>
      </c>
      <c r="AI17" s="192"/>
      <c r="AJ17" s="198" t="s">
        <v>10904</v>
      </c>
      <c r="AK17" s="198" t="s">
        <v>10905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2589</v>
      </c>
      <c r="R18" s="191" t="s">
        <v>10896</v>
      </c>
      <c r="S18" s="192"/>
      <c r="T18" s="198" t="s">
        <v>10897</v>
      </c>
      <c r="U18" s="198" t="s">
        <v>10898</v>
      </c>
      <c r="V18" s="198" t="s">
        <v>5585</v>
      </c>
      <c r="W18" s="198" t="s">
        <v>5586</v>
      </c>
      <c r="X18" s="198" t="s">
        <v>5587</v>
      </c>
      <c r="Y18" s="199"/>
      <c r="Z18" s="198" t="s">
        <v>2589</v>
      </c>
      <c r="AA18" s="191" t="s">
        <v>10899</v>
      </c>
      <c r="AB18" s="192"/>
      <c r="AC18" s="198" t="s">
        <v>10900</v>
      </c>
      <c r="AD18" s="198" t="s">
        <v>10901</v>
      </c>
      <c r="AE18" s="199"/>
      <c r="AF18" s="199"/>
      <c r="AG18" s="199"/>
      <c r="AH18" s="198" t="s">
        <v>4448</v>
      </c>
      <c r="AI18" s="198" t="s">
        <v>4449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4448</v>
      </c>
      <c r="S19" s="23" t="s">
        <v>4449</v>
      </c>
      <c r="T19" s="200"/>
      <c r="U19" s="200"/>
      <c r="V19" s="200"/>
      <c r="W19" s="200"/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108</v>
      </c>
      <c r="Q21" s="28">
        <v>1</v>
      </c>
      <c r="R21" s="28"/>
      <c r="S21" s="28">
        <v>1</v>
      </c>
      <c r="T21" s="28"/>
      <c r="U21" s="28"/>
      <c r="V21" s="28">
        <v>108</v>
      </c>
      <c r="W21" s="28"/>
      <c r="X21" s="28"/>
      <c r="Y21" s="28"/>
      <c r="Z21" s="28"/>
      <c r="AA21" s="28"/>
      <c r="AB21" s="28"/>
      <c r="AC21" s="28"/>
      <c r="AD21" s="28"/>
      <c r="AE21" s="28">
        <v>108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108</v>
      </c>
      <c r="Q22" s="28">
        <v>1</v>
      </c>
      <c r="R22" s="28"/>
      <c r="S22" s="28">
        <v>1</v>
      </c>
      <c r="T22" s="28"/>
      <c r="U22" s="28"/>
      <c r="V22" s="28">
        <v>108</v>
      </c>
      <c r="W22" s="28"/>
      <c r="X22" s="28"/>
      <c r="Y22" s="28"/>
      <c r="Z22" s="28"/>
      <c r="AA22" s="28"/>
      <c r="AB22" s="28"/>
      <c r="AC22" s="28"/>
      <c r="AD22" s="28"/>
      <c r="AE22" s="28">
        <v>108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43</v>
      </c>
      <c r="Q23" s="28"/>
      <c r="R23" s="28"/>
      <c r="S23" s="28"/>
      <c r="T23" s="28"/>
      <c r="U23" s="28"/>
      <c r="V23" s="28">
        <v>43</v>
      </c>
      <c r="W23" s="28"/>
      <c r="X23" s="28"/>
      <c r="Y23" s="28"/>
      <c r="Z23" s="28"/>
      <c r="AA23" s="28"/>
      <c r="AB23" s="28"/>
      <c r="AC23" s="28"/>
      <c r="AD23" s="28"/>
      <c r="AE23" s="28">
        <v>43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8</v>
      </c>
      <c r="Q26" s="28"/>
      <c r="R26" s="28"/>
      <c r="S26" s="28"/>
      <c r="T26" s="28"/>
      <c r="U26" s="28"/>
      <c r="V26" s="28">
        <v>8</v>
      </c>
      <c r="W26" s="28"/>
      <c r="X26" s="28"/>
      <c r="Y26" s="28"/>
      <c r="Z26" s="28"/>
      <c r="AA26" s="28"/>
      <c r="AB26" s="28"/>
      <c r="AC26" s="28"/>
      <c r="AD26" s="28"/>
      <c r="AE26" s="28">
        <v>8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36</v>
      </c>
      <c r="Q29" s="28"/>
      <c r="R29" s="28"/>
      <c r="S29" s="28"/>
      <c r="T29" s="28"/>
      <c r="U29" s="28"/>
      <c r="V29" s="28">
        <v>36</v>
      </c>
      <c r="W29" s="28"/>
      <c r="X29" s="28"/>
      <c r="Y29" s="28"/>
      <c r="Z29" s="28"/>
      <c r="AA29" s="28"/>
      <c r="AB29" s="28"/>
      <c r="AC29" s="28"/>
      <c r="AD29" s="28"/>
      <c r="AE29" s="28">
        <v>36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34</v>
      </c>
      <c r="Q30" s="28"/>
      <c r="R30" s="28"/>
      <c r="S30" s="28"/>
      <c r="T30" s="28"/>
      <c r="U30" s="28"/>
      <c r="V30" s="28">
        <v>34</v>
      </c>
      <c r="W30" s="28"/>
      <c r="X30" s="28"/>
      <c r="Y30" s="28"/>
      <c r="Z30" s="28"/>
      <c r="AA30" s="28"/>
      <c r="AB30" s="28"/>
      <c r="AC30" s="28"/>
      <c r="AD30" s="28"/>
      <c r="AE30" s="28">
        <v>34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2</v>
      </c>
      <c r="Q31" s="28"/>
      <c r="R31" s="28"/>
      <c r="S31" s="28"/>
      <c r="T31" s="28"/>
      <c r="U31" s="28"/>
      <c r="V31" s="28">
        <v>2</v>
      </c>
      <c r="W31" s="28"/>
      <c r="X31" s="28"/>
      <c r="Y31" s="28"/>
      <c r="Z31" s="28"/>
      <c r="AA31" s="28"/>
      <c r="AB31" s="28"/>
      <c r="AC31" s="28"/>
      <c r="AD31" s="28"/>
      <c r="AE31" s="28">
        <v>2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4</v>
      </c>
      <c r="Q33" s="28"/>
      <c r="R33" s="28"/>
      <c r="S33" s="28"/>
      <c r="T33" s="28"/>
      <c r="U33" s="28"/>
      <c r="V33" s="28">
        <v>4</v>
      </c>
      <c r="W33" s="28"/>
      <c r="X33" s="28"/>
      <c r="Y33" s="28"/>
      <c r="Z33" s="28"/>
      <c r="AA33" s="28"/>
      <c r="AB33" s="28"/>
      <c r="AC33" s="28"/>
      <c r="AD33" s="28"/>
      <c r="AE33" s="28">
        <v>4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36</v>
      </c>
      <c r="Q36" s="28"/>
      <c r="R36" s="28"/>
      <c r="S36" s="28"/>
      <c r="T36" s="28"/>
      <c r="U36" s="28"/>
      <c r="V36" s="28">
        <v>36</v>
      </c>
      <c r="W36" s="28"/>
      <c r="X36" s="28"/>
      <c r="Y36" s="28"/>
      <c r="Z36" s="28"/>
      <c r="AA36" s="28"/>
      <c r="AB36" s="28"/>
      <c r="AC36" s="28"/>
      <c r="AD36" s="28"/>
      <c r="AE36" s="28">
        <v>36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36</v>
      </c>
      <c r="Q37" s="28"/>
      <c r="R37" s="28"/>
      <c r="S37" s="28"/>
      <c r="T37" s="28"/>
      <c r="U37" s="28"/>
      <c r="V37" s="28">
        <v>36</v>
      </c>
      <c r="W37" s="28"/>
      <c r="X37" s="28"/>
      <c r="Y37" s="28"/>
      <c r="Z37" s="28"/>
      <c r="AA37" s="28"/>
      <c r="AB37" s="28"/>
      <c r="AC37" s="28"/>
      <c r="AD37" s="28"/>
      <c r="AE37" s="28">
        <v>36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34</v>
      </c>
      <c r="Q38" s="28"/>
      <c r="R38" s="28"/>
      <c r="S38" s="28"/>
      <c r="T38" s="28"/>
      <c r="U38" s="28"/>
      <c r="V38" s="28">
        <v>34</v>
      </c>
      <c r="W38" s="28"/>
      <c r="X38" s="28"/>
      <c r="Y38" s="28"/>
      <c r="Z38" s="28"/>
      <c r="AA38" s="28"/>
      <c r="AB38" s="28"/>
      <c r="AC38" s="28"/>
      <c r="AD38" s="28"/>
      <c r="AE38" s="28">
        <v>34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36</v>
      </c>
      <c r="Q39" s="28"/>
      <c r="R39" s="28"/>
      <c r="S39" s="28"/>
      <c r="T39" s="28"/>
      <c r="U39" s="28"/>
      <c r="V39" s="28">
        <v>36</v>
      </c>
      <c r="W39" s="28"/>
      <c r="X39" s="28"/>
      <c r="Y39" s="28"/>
      <c r="Z39" s="28"/>
      <c r="AA39" s="28"/>
      <c r="AB39" s="28"/>
      <c r="AC39" s="28"/>
      <c r="AD39" s="28"/>
      <c r="AE39" s="28">
        <v>36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34</v>
      </c>
      <c r="Q40" s="28"/>
      <c r="R40" s="28"/>
      <c r="S40" s="28"/>
      <c r="T40" s="28"/>
      <c r="U40" s="28"/>
      <c r="V40" s="28">
        <v>34</v>
      </c>
      <c r="W40" s="28"/>
      <c r="X40" s="28"/>
      <c r="Y40" s="28"/>
      <c r="Z40" s="28"/>
      <c r="AA40" s="28"/>
      <c r="AB40" s="28"/>
      <c r="AC40" s="28"/>
      <c r="AD40" s="28"/>
      <c r="AE40" s="28">
        <v>34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9587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33" sqref="P33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8440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10218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10219</v>
      </c>
      <c r="Q17" s="185" t="s">
        <v>10548</v>
      </c>
      <c r="R17" s="185"/>
      <c r="S17" s="185"/>
      <c r="T17" s="185"/>
      <c r="U17" s="185"/>
      <c r="V17" s="185"/>
      <c r="W17" s="185"/>
      <c r="X17" s="185"/>
      <c r="Y17" s="185"/>
      <c r="Z17" s="191" t="s">
        <v>10222</v>
      </c>
      <c r="AA17" s="194"/>
      <c r="AB17" s="194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9386</v>
      </c>
      <c r="R18" s="185" t="s">
        <v>10896</v>
      </c>
      <c r="S18" s="185"/>
      <c r="T18" s="185" t="s">
        <v>9387</v>
      </c>
      <c r="U18" s="185" t="s">
        <v>10220</v>
      </c>
      <c r="V18" s="185"/>
      <c r="W18" s="185" t="s">
        <v>9389</v>
      </c>
      <c r="X18" s="191" t="s">
        <v>10221</v>
      </c>
      <c r="Y18" s="192"/>
      <c r="Z18" s="198" t="s">
        <v>10223</v>
      </c>
      <c r="AA18" s="198" t="s">
        <v>10224</v>
      </c>
      <c r="AB18" s="198" t="s">
        <v>9388</v>
      </c>
      <c r="AC18" s="198" t="s">
        <v>10225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10550</v>
      </c>
      <c r="T19" s="185"/>
      <c r="U19" s="23" t="s">
        <v>10549</v>
      </c>
      <c r="V19" s="23" t="s">
        <v>10551</v>
      </c>
      <c r="W19" s="185"/>
      <c r="X19" s="23" t="s">
        <v>10549</v>
      </c>
      <c r="Y19" s="23" t="s">
        <v>10552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996</v>
      </c>
      <c r="Q21" s="28">
        <v>371</v>
      </c>
      <c r="R21" s="28">
        <v>177</v>
      </c>
      <c r="S21" s="28">
        <v>90</v>
      </c>
      <c r="T21" s="28">
        <v>554</v>
      </c>
      <c r="U21" s="28">
        <v>279</v>
      </c>
      <c r="V21" s="28">
        <v>117</v>
      </c>
      <c r="W21" s="28">
        <v>71</v>
      </c>
      <c r="X21" s="28">
        <v>37</v>
      </c>
      <c r="Y21" s="28">
        <v>43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27</v>
      </c>
      <c r="Q23" s="28">
        <v>27</v>
      </c>
      <c r="R23" s="28">
        <v>14</v>
      </c>
      <c r="S23" s="28">
        <v>27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87</v>
      </c>
      <c r="Q24" s="28">
        <v>87</v>
      </c>
      <c r="R24" s="28">
        <v>40</v>
      </c>
      <c r="S24" s="28">
        <v>60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81</v>
      </c>
      <c r="Q25" s="28">
        <v>81</v>
      </c>
      <c r="R25" s="28">
        <v>34</v>
      </c>
      <c r="S25" s="28">
        <v>3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94</v>
      </c>
      <c r="Q26" s="28">
        <v>94</v>
      </c>
      <c r="R26" s="28">
        <v>53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119</v>
      </c>
      <c r="Q27" s="28">
        <v>77</v>
      </c>
      <c r="R27" s="28">
        <v>36</v>
      </c>
      <c r="S27" s="28"/>
      <c r="T27" s="28">
        <v>42</v>
      </c>
      <c r="U27" s="28">
        <v>20</v>
      </c>
      <c r="V27" s="28">
        <v>42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92</v>
      </c>
      <c r="Q28" s="28">
        <v>4</v>
      </c>
      <c r="R28" s="28"/>
      <c r="S28" s="28"/>
      <c r="T28" s="28">
        <v>88</v>
      </c>
      <c r="U28" s="28">
        <v>55</v>
      </c>
      <c r="V28" s="28">
        <v>73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98</v>
      </c>
      <c r="Q29" s="28"/>
      <c r="R29" s="28"/>
      <c r="S29" s="28"/>
      <c r="T29" s="28">
        <v>98</v>
      </c>
      <c r="U29" s="28">
        <v>43</v>
      </c>
      <c r="V29" s="28">
        <v>2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129</v>
      </c>
      <c r="Q30" s="28"/>
      <c r="R30" s="28"/>
      <c r="S30" s="28"/>
      <c r="T30" s="28">
        <v>129</v>
      </c>
      <c r="U30" s="28">
        <v>60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117</v>
      </c>
      <c r="Q31" s="28"/>
      <c r="R31" s="28"/>
      <c r="S31" s="28"/>
      <c r="T31" s="28">
        <v>117</v>
      </c>
      <c r="U31" s="28">
        <v>62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90</v>
      </c>
      <c r="Q32" s="28">
        <v>1</v>
      </c>
      <c r="R32" s="28"/>
      <c r="S32" s="28"/>
      <c r="T32" s="28">
        <v>76</v>
      </c>
      <c r="U32" s="28">
        <v>36</v>
      </c>
      <c r="V32" s="28"/>
      <c r="W32" s="28">
        <v>13</v>
      </c>
      <c r="X32" s="28">
        <v>7</v>
      </c>
      <c r="Y32" s="28">
        <v>13</v>
      </c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41</v>
      </c>
      <c r="Q33" s="28"/>
      <c r="R33" s="28"/>
      <c r="S33" s="28"/>
      <c r="T33" s="28">
        <v>3</v>
      </c>
      <c r="U33" s="28">
        <v>2</v>
      </c>
      <c r="V33" s="28"/>
      <c r="W33" s="28">
        <v>38</v>
      </c>
      <c r="X33" s="28">
        <v>23</v>
      </c>
      <c r="Y33" s="28">
        <v>28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20</v>
      </c>
      <c r="Q34" s="28"/>
      <c r="R34" s="28"/>
      <c r="S34" s="28"/>
      <c r="T34" s="28">
        <v>1</v>
      </c>
      <c r="U34" s="28">
        <v>1</v>
      </c>
      <c r="V34" s="28"/>
      <c r="W34" s="28">
        <v>19</v>
      </c>
      <c r="X34" s="28">
        <v>7</v>
      </c>
      <c r="Y34" s="28">
        <v>2</v>
      </c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</v>
      </c>
      <c r="Q35" s="28"/>
      <c r="R35" s="28"/>
      <c r="S35" s="28"/>
      <c r="T35" s="28"/>
      <c r="U35" s="28"/>
      <c r="V35" s="28"/>
      <c r="W35" s="28">
        <v>1</v>
      </c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9392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10227</v>
      </c>
      <c r="Q17" s="191" t="s">
        <v>10548</v>
      </c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2"/>
      <c r="AC17" s="191" t="s">
        <v>10222</v>
      </c>
      <c r="AD17" s="194"/>
      <c r="AE17" s="194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10050</v>
      </c>
      <c r="R18" s="185" t="s">
        <v>10896</v>
      </c>
      <c r="S18" s="185"/>
      <c r="T18" s="185" t="s">
        <v>10051</v>
      </c>
      <c r="U18" s="185" t="s">
        <v>10220</v>
      </c>
      <c r="V18" s="185"/>
      <c r="W18" s="185" t="s">
        <v>10052</v>
      </c>
      <c r="X18" s="191" t="s">
        <v>10221</v>
      </c>
      <c r="Y18" s="192"/>
      <c r="Z18" s="185" t="s">
        <v>8283</v>
      </c>
      <c r="AA18" s="191" t="s">
        <v>10899</v>
      </c>
      <c r="AB18" s="192"/>
      <c r="AC18" s="198" t="s">
        <v>10223</v>
      </c>
      <c r="AD18" s="198" t="s">
        <v>10224</v>
      </c>
      <c r="AE18" s="198" t="s">
        <v>9391</v>
      </c>
      <c r="AF18" s="198" t="s">
        <v>10225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10549</v>
      </c>
      <c r="S19" s="23" t="s">
        <v>10053</v>
      </c>
      <c r="T19" s="185"/>
      <c r="U19" s="23" t="s">
        <v>10549</v>
      </c>
      <c r="V19" s="23" t="s">
        <v>9390</v>
      </c>
      <c r="W19" s="185"/>
      <c r="X19" s="23" t="s">
        <v>10549</v>
      </c>
      <c r="Y19" s="23" t="s">
        <v>10054</v>
      </c>
      <c r="Z19" s="185"/>
      <c r="AA19" s="23" t="s">
        <v>10549</v>
      </c>
      <c r="AB19" s="23" t="s">
        <v>9969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10226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S30" sqref="S30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10230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10028</v>
      </c>
      <c r="P18" s="198" t="s">
        <v>10228</v>
      </c>
      <c r="Q18" s="191" t="s">
        <v>8399</v>
      </c>
      <c r="R18" s="194"/>
      <c r="S18" s="192"/>
      <c r="T18" s="191" t="s">
        <v>8400</v>
      </c>
      <c r="U18" s="194"/>
      <c r="V18" s="194"/>
      <c r="W18" s="192"/>
      <c r="X18" s="198" t="s">
        <v>10803</v>
      </c>
      <c r="Y18" s="185" t="s">
        <v>10229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9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64</v>
      </c>
      <c r="Q21" s="28">
        <v>11</v>
      </c>
      <c r="R21" s="28">
        <v>29</v>
      </c>
      <c r="S21" s="28">
        <v>24</v>
      </c>
      <c r="T21" s="28"/>
      <c r="U21" s="28"/>
      <c r="V21" s="28"/>
      <c r="W21" s="28"/>
      <c r="X21" s="28"/>
      <c r="Y21" s="28">
        <v>64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49</v>
      </c>
      <c r="Q25" s="28">
        <v>11</v>
      </c>
      <c r="R25" s="28">
        <v>29</v>
      </c>
      <c r="S25" s="28">
        <v>9</v>
      </c>
      <c r="T25" s="28"/>
      <c r="U25" s="28"/>
      <c r="V25" s="28"/>
      <c r="W25" s="28"/>
      <c r="X25" s="28"/>
      <c r="Y25" s="28">
        <v>49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13</v>
      </c>
      <c r="Q29" s="51"/>
      <c r="R29" s="28"/>
      <c r="S29" s="28">
        <v>13</v>
      </c>
      <c r="T29" s="51"/>
      <c r="U29" s="28"/>
      <c r="V29" s="28"/>
      <c r="W29" s="51"/>
      <c r="X29" s="28"/>
      <c r="Y29" s="28">
        <v>13</v>
      </c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2</v>
      </c>
      <c r="Q30" s="28"/>
      <c r="R30" s="28"/>
      <c r="S30" s="28">
        <v>2</v>
      </c>
      <c r="T30" s="28"/>
      <c r="U30" s="28"/>
      <c r="V30" s="28"/>
      <c r="W30" s="28"/>
      <c r="X30" s="28"/>
      <c r="Y30" s="28">
        <v>2</v>
      </c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4" sqref="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10091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10092</v>
      </c>
      <c r="Q18" s="185"/>
      <c r="R18" s="185"/>
      <c r="S18" s="185" t="s">
        <v>10093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996</v>
      </c>
      <c r="Q21" s="28"/>
      <c r="R21" s="28"/>
      <c r="S21" s="28"/>
      <c r="T21" s="28"/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371</v>
      </c>
      <c r="Q22" s="28"/>
      <c r="R22" s="28"/>
      <c r="S22" s="28"/>
      <c r="T22" s="28"/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554</v>
      </c>
      <c r="Q23" s="28"/>
      <c r="R23" s="28"/>
      <c r="S23" s="28"/>
      <c r="T23" s="28"/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71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W23" sqref="W23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98" t="s">
        <v>10232</v>
      </c>
      <c r="Q18" s="191" t="s">
        <v>5783</v>
      </c>
      <c r="R18" s="194"/>
      <c r="S18" s="192"/>
      <c r="T18" s="191" t="s">
        <v>7114</v>
      </c>
      <c r="U18" s="194"/>
      <c r="V18" s="192"/>
      <c r="W18" s="198" t="s">
        <v>9396</v>
      </c>
      <c r="X18" s="185" t="s">
        <v>10233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200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906</v>
      </c>
      <c r="Q21" s="28">
        <v>281</v>
      </c>
      <c r="R21" s="28">
        <v>554</v>
      </c>
      <c r="S21" s="28">
        <v>71</v>
      </c>
      <c r="T21" s="28"/>
      <c r="U21" s="28"/>
      <c r="V21" s="28"/>
      <c r="W21" s="51"/>
      <c r="X21" s="28">
        <v>906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906</v>
      </c>
      <c r="Q22" s="28">
        <v>281</v>
      </c>
      <c r="R22" s="28">
        <v>554</v>
      </c>
      <c r="S22" s="28">
        <v>71</v>
      </c>
      <c r="T22" s="28"/>
      <c r="U22" s="28"/>
      <c r="V22" s="28"/>
      <c r="W22" s="51"/>
      <c r="X22" s="28">
        <v>906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903</v>
      </c>
      <c r="Q23" s="28">
        <v>281</v>
      </c>
      <c r="R23" s="28">
        <v>554</v>
      </c>
      <c r="S23" s="28">
        <v>68</v>
      </c>
      <c r="T23" s="28"/>
      <c r="U23" s="28"/>
      <c r="V23" s="28"/>
      <c r="W23" s="28"/>
      <c r="X23" s="28">
        <v>903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233</v>
      </c>
      <c r="Q25" s="28">
        <v>0</v>
      </c>
      <c r="R25" s="28">
        <v>230</v>
      </c>
      <c r="S25" s="28">
        <v>3</v>
      </c>
      <c r="T25" s="28"/>
      <c r="U25" s="28"/>
      <c r="V25" s="28"/>
      <c r="W25" s="28">
        <v>230</v>
      </c>
      <c r="X25" s="28">
        <v>233</v>
      </c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>
        <v>230</v>
      </c>
      <c r="Q38" s="28"/>
      <c r="R38" s="28">
        <v>230</v>
      </c>
      <c r="S38" s="28"/>
      <c r="T38" s="28"/>
      <c r="U38" s="28"/>
      <c r="V38" s="28"/>
      <c r="W38" s="51"/>
      <c r="X38" s="28">
        <v>230</v>
      </c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9397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7663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10236</v>
      </c>
      <c r="Q18" s="191" t="s">
        <v>10235</v>
      </c>
      <c r="R18" s="194"/>
      <c r="S18" s="192"/>
      <c r="T18" s="191" t="s">
        <v>10233</v>
      </c>
      <c r="U18" s="194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10239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7662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10028</v>
      </c>
      <c r="P18" s="198" t="s">
        <v>9983</v>
      </c>
      <c r="Q18" s="198" t="s">
        <v>10237</v>
      </c>
      <c r="R18" s="191" t="s">
        <v>10238</v>
      </c>
      <c r="S18" s="194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9398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7663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98" t="s">
        <v>8255</v>
      </c>
      <c r="Q17" s="198" t="s">
        <v>10240</v>
      </c>
      <c r="R17" s="191" t="s">
        <v>9943</v>
      </c>
      <c r="S17" s="194"/>
      <c r="T17" s="194"/>
      <c r="U17" s="194"/>
      <c r="V17" s="194"/>
      <c r="W17" s="192"/>
      <c r="X17" s="185" t="s">
        <v>10811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9944</v>
      </c>
      <c r="S18" s="194"/>
      <c r="T18" s="192"/>
      <c r="U18" s="191" t="s">
        <v>9945</v>
      </c>
      <c r="V18" s="194"/>
      <c r="W18" s="192"/>
      <c r="X18" s="198" t="s">
        <v>9946</v>
      </c>
      <c r="Y18" s="198" t="s">
        <v>9947</v>
      </c>
      <c r="Z18" s="198" t="s">
        <v>9948</v>
      </c>
      <c r="AA18" s="191" t="s">
        <v>10812</v>
      </c>
      <c r="AB18" s="192"/>
      <c r="AC18" s="198" t="s">
        <v>10813</v>
      </c>
      <c r="AD18" s="198" t="s">
        <v>10814</v>
      </c>
      <c r="AE18" s="185" t="s">
        <v>10241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200"/>
      <c r="Y19" s="200"/>
      <c r="Z19" s="200"/>
      <c r="AA19" s="23" t="s">
        <v>4448</v>
      </c>
      <c r="AB19" s="23" t="s">
        <v>4449</v>
      </c>
      <c r="AC19" s="200"/>
      <c r="AD19" s="200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99" activePane="bottomRight" state="frozen"/>
      <selection pane="topRight" activeCell="P1" sqref="P1"/>
      <selection pane="bottomLeft" activeCell="A21" sqref="A21"/>
      <selection pane="bottomRight" activeCell="W106" sqref="W106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10249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10248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7663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7209</v>
      </c>
      <c r="Q17" s="198" t="s">
        <v>10245</v>
      </c>
      <c r="R17" s="185" t="s">
        <v>10250</v>
      </c>
      <c r="S17" s="185"/>
      <c r="T17" s="185"/>
      <c r="U17" s="185"/>
      <c r="V17" s="185"/>
      <c r="W17" s="185"/>
      <c r="X17" s="191" t="s">
        <v>10251</v>
      </c>
      <c r="Y17" s="194"/>
      <c r="Z17" s="194"/>
      <c r="AA17" s="192"/>
      <c r="AB17" s="198" t="s">
        <v>10247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9882</v>
      </c>
      <c r="S18" s="185"/>
      <c r="T18" s="185"/>
      <c r="U18" s="185"/>
      <c r="V18" s="185" t="s">
        <v>9883</v>
      </c>
      <c r="W18" s="185" t="s">
        <v>9452</v>
      </c>
      <c r="X18" s="198" t="s">
        <v>9882</v>
      </c>
      <c r="Y18" s="198" t="s">
        <v>9453</v>
      </c>
      <c r="Z18" s="198" t="s">
        <v>9454</v>
      </c>
      <c r="AA18" s="198" t="s">
        <v>10246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7141</v>
      </c>
      <c r="S19" s="23" t="s">
        <v>8711</v>
      </c>
      <c r="T19" s="23" t="s">
        <v>8712</v>
      </c>
      <c r="U19" s="23" t="s">
        <v>8713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996</v>
      </c>
      <c r="R21" s="28">
        <v>90</v>
      </c>
      <c r="S21" s="28">
        <v>80</v>
      </c>
      <c r="T21" s="28">
        <v>96</v>
      </c>
      <c r="U21" s="28">
        <v>105</v>
      </c>
      <c r="V21" s="28">
        <v>554</v>
      </c>
      <c r="W21" s="28">
        <v>71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996</v>
      </c>
      <c r="R68" s="28">
        <v>90</v>
      </c>
      <c r="S68" s="28">
        <v>80</v>
      </c>
      <c r="T68" s="28">
        <v>96</v>
      </c>
      <c r="U68" s="28">
        <v>105</v>
      </c>
      <c r="V68" s="28">
        <v>554</v>
      </c>
      <c r="W68" s="28">
        <v>71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>
        <v>996</v>
      </c>
      <c r="R106" s="28">
        <v>90</v>
      </c>
      <c r="S106" s="28">
        <v>80</v>
      </c>
      <c r="T106" s="28">
        <v>96</v>
      </c>
      <c r="U106" s="28">
        <v>105</v>
      </c>
      <c r="V106" s="28">
        <v>554</v>
      </c>
      <c r="W106" s="28">
        <v>71</v>
      </c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10226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AB26" sqref="AB26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7210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9400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7144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10028</v>
      </c>
      <c r="P16" s="185" t="s">
        <v>5828</v>
      </c>
      <c r="Q16" s="185" t="s">
        <v>10817</v>
      </c>
      <c r="R16" s="185"/>
      <c r="S16" s="185"/>
      <c r="T16" s="185"/>
      <c r="U16" s="185"/>
      <c r="V16" s="185"/>
      <c r="W16" s="185"/>
      <c r="X16" s="185"/>
      <c r="Y16" s="185"/>
      <c r="Z16" s="185" t="s">
        <v>10821</v>
      </c>
      <c r="AA16" s="185"/>
      <c r="AB16" s="185"/>
      <c r="AC16" s="185" t="s">
        <v>7211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7212</v>
      </c>
      <c r="R17" s="185" t="s">
        <v>10818</v>
      </c>
      <c r="S17" s="185" t="s">
        <v>10819</v>
      </c>
      <c r="T17" s="185"/>
      <c r="U17" s="185"/>
      <c r="V17" s="185"/>
      <c r="W17" s="185" t="s">
        <v>3218</v>
      </c>
      <c r="X17" s="185" t="s">
        <v>10820</v>
      </c>
      <c r="Y17" s="185" t="s">
        <v>3219</v>
      </c>
      <c r="Z17" s="185" t="s">
        <v>7213</v>
      </c>
      <c r="AA17" s="185"/>
      <c r="AB17" s="185" t="s">
        <v>7214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7215</v>
      </c>
      <c r="T18" s="185"/>
      <c r="U18" s="185" t="s">
        <v>7216</v>
      </c>
      <c r="V18" s="185"/>
      <c r="W18" s="185"/>
      <c r="X18" s="185"/>
      <c r="Y18" s="185"/>
      <c r="Z18" s="185" t="s">
        <v>4562</v>
      </c>
      <c r="AA18" s="185" t="s">
        <v>4563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4564</v>
      </c>
      <c r="T19" s="23" t="s">
        <v>9264</v>
      </c>
      <c r="U19" s="23" t="s">
        <v>9265</v>
      </c>
      <c r="V19" s="23" t="s">
        <v>9266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f>P22+P26+P60+P61</f>
        <v>89</v>
      </c>
      <c r="Q21" s="107">
        <f t="shared" ref="Q21:AB21" si="0">Q22+Q26+Q60+Q61</f>
        <v>40</v>
      </c>
      <c r="R21" s="107">
        <f t="shared" si="0"/>
        <v>38</v>
      </c>
      <c r="S21" s="107">
        <f t="shared" si="0"/>
        <v>0</v>
      </c>
      <c r="T21" s="107">
        <f t="shared" si="0"/>
        <v>0</v>
      </c>
      <c r="U21" s="107">
        <f t="shared" si="0"/>
        <v>0</v>
      </c>
      <c r="V21" s="107">
        <f t="shared" si="0"/>
        <v>0</v>
      </c>
      <c r="W21" s="107">
        <f t="shared" si="0"/>
        <v>15</v>
      </c>
      <c r="X21" s="107">
        <f t="shared" si="0"/>
        <v>12</v>
      </c>
      <c r="Y21" s="107">
        <f t="shared" si="0"/>
        <v>0</v>
      </c>
      <c r="Z21" s="107">
        <f t="shared" si="0"/>
        <v>5</v>
      </c>
      <c r="AA21" s="107">
        <f t="shared" si="0"/>
        <v>3</v>
      </c>
      <c r="AB21" s="107">
        <f t="shared" si="0"/>
        <v>70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6</v>
      </c>
      <c r="Q22" s="107">
        <v>6</v>
      </c>
      <c r="R22" s="107">
        <v>5</v>
      </c>
      <c r="S22" s="107"/>
      <c r="T22" s="107"/>
      <c r="U22" s="107"/>
      <c r="V22" s="107"/>
      <c r="W22" s="107"/>
      <c r="X22" s="107"/>
      <c r="Y22" s="107"/>
      <c r="Z22" s="107">
        <v>1</v>
      </c>
      <c r="AA22" s="107">
        <v>1</v>
      </c>
      <c r="AB22" s="107">
        <v>4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4</v>
      </c>
      <c r="Q24" s="107">
        <v>4</v>
      </c>
      <c r="R24" s="107">
        <v>4</v>
      </c>
      <c r="S24" s="107"/>
      <c r="T24" s="107"/>
      <c r="U24" s="107"/>
      <c r="V24" s="107"/>
      <c r="W24" s="107"/>
      <c r="X24" s="107"/>
      <c r="Y24" s="107"/>
      <c r="Z24" s="107">
        <v>1</v>
      </c>
      <c r="AA24" s="107">
        <v>1</v>
      </c>
      <c r="AB24" s="107">
        <v>3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f>P27+SUM(P53:P59)</f>
        <v>45</v>
      </c>
      <c r="Q26" s="107">
        <f t="shared" ref="Q26:AB26" si="1">Q27+SUM(Q53:Q59)</f>
        <v>33</v>
      </c>
      <c r="R26" s="107">
        <f t="shared" si="1"/>
        <v>33</v>
      </c>
      <c r="S26" s="107">
        <f t="shared" si="1"/>
        <v>0</v>
      </c>
      <c r="T26" s="107">
        <f t="shared" si="1"/>
        <v>0</v>
      </c>
      <c r="U26" s="107">
        <f t="shared" si="1"/>
        <v>0</v>
      </c>
      <c r="V26" s="107">
        <f t="shared" si="1"/>
        <v>0</v>
      </c>
      <c r="W26" s="107">
        <f t="shared" si="1"/>
        <v>12</v>
      </c>
      <c r="X26" s="107">
        <f t="shared" si="1"/>
        <v>12</v>
      </c>
      <c r="Y26" s="107">
        <f t="shared" si="1"/>
        <v>0</v>
      </c>
      <c r="Z26" s="107">
        <f t="shared" si="1"/>
        <v>4</v>
      </c>
      <c r="AA26" s="107">
        <f t="shared" si="1"/>
        <v>2</v>
      </c>
      <c r="AB26" s="107">
        <f t="shared" si="1"/>
        <v>43</v>
      </c>
      <c r="AC26" s="83">
        <v>69.8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f>SUM(P28:P38)+SUM(P42:P47)</f>
        <v>36</v>
      </c>
      <c r="Q27" s="107">
        <f t="shared" ref="Q27:AB27" si="2">SUM(Q28:Q38)+SUM(Q42:Q47)</f>
        <v>26</v>
      </c>
      <c r="R27" s="107">
        <f t="shared" si="2"/>
        <v>26</v>
      </c>
      <c r="S27" s="107">
        <f t="shared" si="2"/>
        <v>0</v>
      </c>
      <c r="T27" s="107">
        <f t="shared" si="2"/>
        <v>0</v>
      </c>
      <c r="U27" s="107">
        <f t="shared" si="2"/>
        <v>0</v>
      </c>
      <c r="V27" s="107">
        <f t="shared" si="2"/>
        <v>0</v>
      </c>
      <c r="W27" s="107">
        <f t="shared" si="2"/>
        <v>10</v>
      </c>
      <c r="X27" s="107">
        <f t="shared" si="2"/>
        <v>10</v>
      </c>
      <c r="Y27" s="107">
        <f t="shared" si="2"/>
        <v>0</v>
      </c>
      <c r="Z27" s="107">
        <f t="shared" si="2"/>
        <v>3</v>
      </c>
      <c r="AA27" s="107">
        <f t="shared" si="2"/>
        <v>2</v>
      </c>
      <c r="AB27" s="107">
        <f t="shared" si="2"/>
        <v>35</v>
      </c>
      <c r="AC27" s="83">
        <v>60.3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12</v>
      </c>
      <c r="Q28" s="107">
        <v>6</v>
      </c>
      <c r="R28" s="107">
        <v>6</v>
      </c>
      <c r="S28" s="107"/>
      <c r="T28" s="107"/>
      <c r="U28" s="107"/>
      <c r="V28" s="107"/>
      <c r="W28" s="107">
        <v>6</v>
      </c>
      <c r="X28" s="107">
        <v>6</v>
      </c>
      <c r="Y28" s="107"/>
      <c r="Z28" s="107">
        <v>1</v>
      </c>
      <c r="AA28" s="107"/>
      <c r="AB28" s="107">
        <v>12</v>
      </c>
      <c r="AC28" s="83">
        <v>17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5</v>
      </c>
      <c r="Q29" s="107">
        <v>4</v>
      </c>
      <c r="R29" s="107">
        <v>4</v>
      </c>
      <c r="S29" s="107"/>
      <c r="T29" s="107"/>
      <c r="U29" s="107"/>
      <c r="V29" s="107"/>
      <c r="W29" s="107">
        <v>1</v>
      </c>
      <c r="X29" s="107">
        <v>1</v>
      </c>
      <c r="Y29" s="107"/>
      <c r="Z29" s="107"/>
      <c r="AA29" s="107">
        <v>1</v>
      </c>
      <c r="AB29" s="107">
        <v>5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2</v>
      </c>
      <c r="R30" s="107">
        <v>2</v>
      </c>
      <c r="S30" s="107"/>
      <c r="T30" s="107"/>
      <c r="U30" s="107"/>
      <c r="V30" s="107"/>
      <c r="W30" s="107">
        <v>2</v>
      </c>
      <c r="X30" s="107">
        <v>2</v>
      </c>
      <c r="Y30" s="107"/>
      <c r="Z30" s="107"/>
      <c r="AA30" s="107"/>
      <c r="AB30" s="107">
        <v>4</v>
      </c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2</v>
      </c>
      <c r="R31" s="107">
        <v>2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2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1</v>
      </c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3</v>
      </c>
      <c r="Q34" s="107">
        <v>3</v>
      </c>
      <c r="R34" s="107">
        <v>3</v>
      </c>
      <c r="S34" s="107"/>
      <c r="T34" s="107"/>
      <c r="U34" s="107"/>
      <c r="V34" s="107"/>
      <c r="W34" s="107"/>
      <c r="X34" s="107"/>
      <c r="Y34" s="107"/>
      <c r="Z34" s="107"/>
      <c r="AA34" s="107">
        <v>1</v>
      </c>
      <c r="AB34" s="107">
        <v>3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4</v>
      </c>
      <c r="Q38" s="107">
        <v>4</v>
      </c>
      <c r="R38" s="107">
        <v>4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>
        <v>4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107">
        <v>3</v>
      </c>
      <c r="R39" s="107">
        <v>3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3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>
        <v>1</v>
      </c>
      <c r="AA40" s="107"/>
      <c r="AB40" s="107">
        <v>1</v>
      </c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>
        <v>1</v>
      </c>
      <c r="X43" s="107">
        <v>1</v>
      </c>
      <c r="Y43" s="107"/>
      <c r="Z43" s="107"/>
      <c r="AA43" s="107"/>
      <c r="AB43" s="107">
        <v>1</v>
      </c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>
        <v>1</v>
      </c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>
        <v>1</v>
      </c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>
        <v>1.5</v>
      </c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2</v>
      </c>
      <c r="Q55" s="107">
        <v>2</v>
      </c>
      <c r="R55" s="107">
        <v>2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2</v>
      </c>
      <c r="AC55" s="83">
        <v>2</v>
      </c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6</v>
      </c>
      <c r="Q59" s="107">
        <v>4</v>
      </c>
      <c r="R59" s="107">
        <v>4</v>
      </c>
      <c r="S59" s="107"/>
      <c r="T59" s="107"/>
      <c r="U59" s="107"/>
      <c r="V59" s="107"/>
      <c r="W59" s="107">
        <v>2</v>
      </c>
      <c r="X59" s="107">
        <v>2</v>
      </c>
      <c r="Y59" s="107"/>
      <c r="Z59" s="107">
        <v>1</v>
      </c>
      <c r="AA59" s="107"/>
      <c r="AB59" s="107">
        <v>5</v>
      </c>
      <c r="AC59" s="83">
        <v>5</v>
      </c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3</v>
      </c>
      <c r="Q60" s="107">
        <v>1</v>
      </c>
      <c r="R60" s="107"/>
      <c r="S60" s="107"/>
      <c r="T60" s="107"/>
      <c r="U60" s="107"/>
      <c r="V60" s="107"/>
      <c r="W60" s="107">
        <v>1</v>
      </c>
      <c r="X60" s="107"/>
      <c r="Y60" s="107"/>
      <c r="Z60" s="107"/>
      <c r="AA60" s="107"/>
      <c r="AB60" s="107">
        <v>2</v>
      </c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35</v>
      </c>
      <c r="Q61" s="107"/>
      <c r="R61" s="107"/>
      <c r="S61" s="107"/>
      <c r="T61" s="107"/>
      <c r="U61" s="107"/>
      <c r="V61" s="107"/>
      <c r="W61" s="107">
        <v>2</v>
      </c>
      <c r="X61" s="107"/>
      <c r="Y61" s="107"/>
      <c r="Z61" s="107"/>
      <c r="AA61" s="107"/>
      <c r="AB61" s="107">
        <v>21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05">
        <v>5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05">
        <v>40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06">
        <v>33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06">
        <v>1</v>
      </c>
    </row>
    <row r="79" spans="1:29" ht="15.75" x14ac:dyDescent="0.25">
      <c r="A79" s="93" t="s">
        <v>9406</v>
      </c>
      <c r="B79" s="37">
        <v>-59</v>
      </c>
      <c r="O79" s="74">
        <v>59</v>
      </c>
      <c r="P79" s="106">
        <v>1</v>
      </c>
    </row>
    <row r="80" spans="1:29" ht="25.5" x14ac:dyDescent="0.25">
      <c r="A80" s="93" t="s">
        <v>9407</v>
      </c>
      <c r="B80" s="37">
        <v>-60</v>
      </c>
      <c r="O80" s="74">
        <v>60</v>
      </c>
      <c r="P80" s="105"/>
    </row>
    <row r="81" spans="1:16" ht="15.75" x14ac:dyDescent="0.25">
      <c r="A81" s="93" t="s">
        <v>9408</v>
      </c>
      <c r="B81" s="37">
        <v>-61</v>
      </c>
      <c r="O81" s="74">
        <v>61</v>
      </c>
      <c r="P81" s="105">
        <v>1</v>
      </c>
    </row>
    <row r="82" spans="1:16" ht="25.5" x14ac:dyDescent="0.25">
      <c r="A82" s="93" t="s">
        <v>9409</v>
      </c>
      <c r="B82" s="37"/>
      <c r="O82" s="74">
        <v>62</v>
      </c>
      <c r="P82" s="105">
        <v>36</v>
      </c>
    </row>
    <row r="83" spans="1:16" ht="25.5" x14ac:dyDescent="0.25">
      <c r="A83" s="93" t="s">
        <v>9411</v>
      </c>
      <c r="B83" s="37"/>
      <c r="O83" s="74">
        <v>63</v>
      </c>
      <c r="P83" s="105">
        <v>34</v>
      </c>
    </row>
    <row r="84" spans="1:16" ht="25.5" x14ac:dyDescent="0.25">
      <c r="A84" s="93" t="s">
        <v>9412</v>
      </c>
      <c r="B84" s="37"/>
      <c r="O84" s="74">
        <v>64</v>
      </c>
      <c r="P84" s="106">
        <v>34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="77" zoomScaleNormal="77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B32" sqref="AB32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7145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7663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10028</v>
      </c>
      <c r="P18" s="185" t="s">
        <v>8374</v>
      </c>
      <c r="Q18" s="185" t="s">
        <v>10824</v>
      </c>
      <c r="R18" s="185"/>
      <c r="S18" s="185"/>
      <c r="T18" s="185"/>
      <c r="U18" s="185"/>
      <c r="V18" s="191"/>
      <c r="W18" s="185" t="s">
        <v>7146</v>
      </c>
      <c r="X18" s="191" t="s">
        <v>10825</v>
      </c>
      <c r="Y18" s="194"/>
      <c r="Z18" s="194"/>
      <c r="AA18" s="194"/>
      <c r="AB18" s="194"/>
      <c r="AC18" s="192"/>
      <c r="AD18" s="198" t="s">
        <v>4426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5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f>P22+P26+P60+P61</f>
        <v>89</v>
      </c>
      <c r="Q21" s="86">
        <f t="shared" ref="Q21:AD21" si="0">Q22+Q26+Q60+Q61</f>
        <v>18</v>
      </c>
      <c r="R21" s="86">
        <f t="shared" si="0"/>
        <v>9</v>
      </c>
      <c r="S21" s="86">
        <f t="shared" si="0"/>
        <v>15</v>
      </c>
      <c r="T21" s="86">
        <f t="shared" si="0"/>
        <v>11</v>
      </c>
      <c r="U21" s="86">
        <f t="shared" si="0"/>
        <v>10</v>
      </c>
      <c r="V21" s="86">
        <f t="shared" si="0"/>
        <v>26</v>
      </c>
      <c r="W21" s="86">
        <f t="shared" si="0"/>
        <v>50</v>
      </c>
      <c r="X21" s="86">
        <f t="shared" si="0"/>
        <v>5</v>
      </c>
      <c r="Y21" s="86">
        <f t="shared" si="0"/>
        <v>2</v>
      </c>
      <c r="Z21" s="86">
        <f t="shared" si="0"/>
        <v>7</v>
      </c>
      <c r="AA21" s="86">
        <f t="shared" si="0"/>
        <v>10</v>
      </c>
      <c r="AB21" s="86">
        <f t="shared" si="0"/>
        <v>7</v>
      </c>
      <c r="AC21" s="86">
        <f t="shared" si="0"/>
        <v>19</v>
      </c>
      <c r="AD21" s="86">
        <f t="shared" si="0"/>
        <v>39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6</v>
      </c>
      <c r="Q22" s="86"/>
      <c r="R22" s="86"/>
      <c r="S22" s="86">
        <v>1</v>
      </c>
      <c r="T22" s="86">
        <v>1</v>
      </c>
      <c r="U22" s="86">
        <v>1</v>
      </c>
      <c r="V22" s="86">
        <v>3</v>
      </c>
      <c r="W22" s="86">
        <v>5</v>
      </c>
      <c r="X22" s="86"/>
      <c r="Y22" s="86"/>
      <c r="Z22" s="86"/>
      <c r="AA22" s="86">
        <v>1</v>
      </c>
      <c r="AB22" s="86">
        <v>1</v>
      </c>
      <c r="AC22" s="86">
        <v>3</v>
      </c>
      <c r="AD22" s="86">
        <v>1</v>
      </c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4</v>
      </c>
      <c r="Q24" s="86"/>
      <c r="R24" s="86"/>
      <c r="S24" s="86"/>
      <c r="T24" s="86">
        <v>1</v>
      </c>
      <c r="U24" s="86">
        <v>1</v>
      </c>
      <c r="V24" s="86">
        <v>2</v>
      </c>
      <c r="W24" s="86">
        <v>4</v>
      </c>
      <c r="X24" s="86"/>
      <c r="Y24" s="86"/>
      <c r="Z24" s="86"/>
      <c r="AA24" s="86">
        <v>1</v>
      </c>
      <c r="AB24" s="86">
        <v>1</v>
      </c>
      <c r="AC24" s="86">
        <v>2</v>
      </c>
      <c r="AD24" s="86"/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f>P27+SUM(P53:P59)</f>
        <v>45</v>
      </c>
      <c r="Q26" s="86">
        <f t="shared" ref="Q26:AD26" si="1">Q27+SUM(Q53:Q59)</f>
        <v>5</v>
      </c>
      <c r="R26" s="86">
        <f t="shared" si="1"/>
        <v>2</v>
      </c>
      <c r="S26" s="86">
        <f t="shared" si="1"/>
        <v>7</v>
      </c>
      <c r="T26" s="86">
        <f t="shared" si="1"/>
        <v>9</v>
      </c>
      <c r="U26" s="86">
        <f t="shared" si="1"/>
        <v>6</v>
      </c>
      <c r="V26" s="86">
        <f t="shared" si="1"/>
        <v>16</v>
      </c>
      <c r="W26" s="86">
        <f t="shared" si="1"/>
        <v>45</v>
      </c>
      <c r="X26" s="86">
        <f t="shared" si="1"/>
        <v>5</v>
      </c>
      <c r="Y26" s="86">
        <f t="shared" si="1"/>
        <v>2</v>
      </c>
      <c r="Z26" s="86">
        <f t="shared" si="1"/>
        <v>7</v>
      </c>
      <c r="AA26" s="86">
        <f t="shared" si="1"/>
        <v>9</v>
      </c>
      <c r="AB26" s="86">
        <f t="shared" si="1"/>
        <v>6</v>
      </c>
      <c r="AC26" s="86">
        <f t="shared" si="1"/>
        <v>16</v>
      </c>
      <c r="AD26" s="86">
        <f t="shared" si="1"/>
        <v>0</v>
      </c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f>SUM(P28:P38)+SUM(P42:P47)</f>
        <v>36</v>
      </c>
      <c r="Q27" s="86">
        <f t="shared" ref="Q27:AD27" si="2">SUM(Q28:Q38)+SUM(Q42:Q47)</f>
        <v>4</v>
      </c>
      <c r="R27" s="86">
        <f t="shared" si="2"/>
        <v>2</v>
      </c>
      <c r="S27" s="86">
        <f t="shared" si="2"/>
        <v>6</v>
      </c>
      <c r="T27" s="86">
        <f t="shared" si="2"/>
        <v>5</v>
      </c>
      <c r="U27" s="86">
        <f t="shared" si="2"/>
        <v>6</v>
      </c>
      <c r="V27" s="86">
        <f t="shared" si="2"/>
        <v>13</v>
      </c>
      <c r="W27" s="86">
        <f t="shared" si="2"/>
        <v>36</v>
      </c>
      <c r="X27" s="86">
        <f t="shared" si="2"/>
        <v>4</v>
      </c>
      <c r="Y27" s="86">
        <f t="shared" si="2"/>
        <v>2</v>
      </c>
      <c r="Z27" s="86">
        <f t="shared" si="2"/>
        <v>6</v>
      </c>
      <c r="AA27" s="86">
        <f t="shared" si="2"/>
        <v>5</v>
      </c>
      <c r="AB27" s="86">
        <f t="shared" si="2"/>
        <v>6</v>
      </c>
      <c r="AC27" s="86">
        <f t="shared" si="2"/>
        <v>13</v>
      </c>
      <c r="AD27" s="86">
        <f t="shared" si="2"/>
        <v>0</v>
      </c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12</v>
      </c>
      <c r="Q28" s="86">
        <v>3</v>
      </c>
      <c r="R28" s="86">
        <v>1</v>
      </c>
      <c r="S28" s="86">
        <v>1</v>
      </c>
      <c r="T28" s="86">
        <v>1</v>
      </c>
      <c r="U28" s="86">
        <v>4</v>
      </c>
      <c r="V28" s="86">
        <v>2</v>
      </c>
      <c r="W28" s="86">
        <v>12</v>
      </c>
      <c r="X28" s="86">
        <v>3</v>
      </c>
      <c r="Y28" s="86">
        <v>1</v>
      </c>
      <c r="Z28" s="86">
        <v>1</v>
      </c>
      <c r="AA28" s="86">
        <v>1</v>
      </c>
      <c r="AB28" s="86">
        <v>4</v>
      </c>
      <c r="AC28" s="86">
        <v>2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5</v>
      </c>
      <c r="Q29" s="86"/>
      <c r="R29" s="86"/>
      <c r="S29" s="86">
        <v>1</v>
      </c>
      <c r="T29" s="86"/>
      <c r="U29" s="86">
        <v>1</v>
      </c>
      <c r="V29" s="86">
        <v>3</v>
      </c>
      <c r="W29" s="86">
        <v>5</v>
      </c>
      <c r="X29" s="86"/>
      <c r="Y29" s="86"/>
      <c r="Z29" s="86">
        <v>1</v>
      </c>
      <c r="AA29" s="86"/>
      <c r="AB29" s="86">
        <v>1</v>
      </c>
      <c r="AC29" s="86">
        <v>3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/>
      <c r="R30" s="86">
        <v>1</v>
      </c>
      <c r="S30" s="86">
        <v>2</v>
      </c>
      <c r="T30" s="86"/>
      <c r="U30" s="86"/>
      <c r="V30" s="86">
        <v>1</v>
      </c>
      <c r="W30" s="86">
        <v>4</v>
      </c>
      <c r="X30" s="86"/>
      <c r="Y30" s="86">
        <v>1</v>
      </c>
      <c r="Z30" s="86">
        <v>2</v>
      </c>
      <c r="AA30" s="86"/>
      <c r="AB30" s="86"/>
      <c r="AC30" s="86">
        <v>1</v>
      </c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/>
      <c r="S31" s="86"/>
      <c r="T31" s="86">
        <v>1</v>
      </c>
      <c r="U31" s="86"/>
      <c r="V31" s="86">
        <v>1</v>
      </c>
      <c r="W31" s="86">
        <v>2</v>
      </c>
      <c r="X31" s="86"/>
      <c r="Y31" s="86"/>
      <c r="Z31" s="86"/>
      <c r="AA31" s="86">
        <v>1</v>
      </c>
      <c r="AB31" s="86"/>
      <c r="AC31" s="86">
        <v>1</v>
      </c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>
        <v>1</v>
      </c>
      <c r="V33" s="86"/>
      <c r="W33" s="86">
        <v>1</v>
      </c>
      <c r="X33" s="86"/>
      <c r="Y33" s="86"/>
      <c r="Z33" s="86"/>
      <c r="AA33" s="86"/>
      <c r="AB33" s="86">
        <v>1</v>
      </c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/>
      <c r="R34" s="86"/>
      <c r="S34" s="86">
        <v>1</v>
      </c>
      <c r="T34" s="86"/>
      <c r="U34" s="86"/>
      <c r="V34" s="86">
        <v>2</v>
      </c>
      <c r="W34" s="86">
        <v>3</v>
      </c>
      <c r="X34" s="86"/>
      <c r="Y34" s="86"/>
      <c r="Z34" s="86">
        <v>1</v>
      </c>
      <c r="AA34" s="86"/>
      <c r="AB34" s="86"/>
      <c r="AC34" s="86">
        <v>2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>
        <v>1</v>
      </c>
      <c r="U37" s="86"/>
      <c r="V37" s="86"/>
      <c r="W37" s="86">
        <v>1</v>
      </c>
      <c r="X37" s="86"/>
      <c r="Y37" s="86"/>
      <c r="Z37" s="86"/>
      <c r="AA37" s="86">
        <v>1</v>
      </c>
      <c r="AB37" s="86"/>
      <c r="AC37" s="86"/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4</v>
      </c>
      <c r="Q38" s="86"/>
      <c r="R38" s="86"/>
      <c r="S38" s="86">
        <v>1</v>
      </c>
      <c r="T38" s="86">
        <v>2</v>
      </c>
      <c r="U38" s="86"/>
      <c r="V38" s="86">
        <v>1</v>
      </c>
      <c r="W38" s="86">
        <v>4</v>
      </c>
      <c r="X38" s="86"/>
      <c r="Y38" s="86"/>
      <c r="Z38" s="86">
        <v>1</v>
      </c>
      <c r="AA38" s="86">
        <v>2</v>
      </c>
      <c r="AB38" s="86"/>
      <c r="AC38" s="86">
        <v>1</v>
      </c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3</v>
      </c>
      <c r="Q39" s="86"/>
      <c r="R39" s="86"/>
      <c r="S39" s="86">
        <v>1</v>
      </c>
      <c r="T39" s="86">
        <v>2</v>
      </c>
      <c r="U39" s="86"/>
      <c r="V39" s="86"/>
      <c r="W39" s="86">
        <v>3</v>
      </c>
      <c r="X39" s="86"/>
      <c r="Y39" s="86"/>
      <c r="Z39" s="86">
        <v>1</v>
      </c>
      <c r="AA39" s="86">
        <v>2</v>
      </c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/>
      <c r="U40" s="86"/>
      <c r="V40" s="86">
        <v>1</v>
      </c>
      <c r="W40" s="86">
        <v>1</v>
      </c>
      <c r="X40" s="86"/>
      <c r="Y40" s="86"/>
      <c r="Z40" s="86"/>
      <c r="AA40" s="86"/>
      <c r="AB40" s="86"/>
      <c r="AC40" s="86">
        <v>1</v>
      </c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>
        <v>1</v>
      </c>
      <c r="R43" s="86"/>
      <c r="S43" s="86"/>
      <c r="T43" s="86"/>
      <c r="U43" s="86"/>
      <c r="V43" s="86"/>
      <c r="W43" s="86">
        <v>1</v>
      </c>
      <c r="X43" s="86">
        <v>1</v>
      </c>
      <c r="Y43" s="86"/>
      <c r="Z43" s="86"/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>
        <v>1</v>
      </c>
      <c r="W44" s="86">
        <v>1</v>
      </c>
      <c r="X44" s="86"/>
      <c r="Y44" s="86"/>
      <c r="Z44" s="86"/>
      <c r="AA44" s="86"/>
      <c r="AB44" s="86"/>
      <c r="AC44" s="86">
        <v>1</v>
      </c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>
        <v>1</v>
      </c>
      <c r="U53" s="86"/>
      <c r="V53" s="86"/>
      <c r="W53" s="86">
        <v>1</v>
      </c>
      <c r="X53" s="86"/>
      <c r="Y53" s="86"/>
      <c r="Z53" s="86"/>
      <c r="AA53" s="86">
        <v>1</v>
      </c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2</v>
      </c>
      <c r="Q55" s="86"/>
      <c r="R55" s="86"/>
      <c r="S55" s="86"/>
      <c r="T55" s="86">
        <v>1</v>
      </c>
      <c r="U55" s="86"/>
      <c r="V55" s="86">
        <v>1</v>
      </c>
      <c r="W55" s="86">
        <v>2</v>
      </c>
      <c r="X55" s="86"/>
      <c r="Y55" s="86"/>
      <c r="Z55" s="86"/>
      <c r="AA55" s="86">
        <v>1</v>
      </c>
      <c r="AB55" s="86"/>
      <c r="AC55" s="86">
        <v>1</v>
      </c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6</v>
      </c>
      <c r="Q59" s="86">
        <v>1</v>
      </c>
      <c r="R59" s="86"/>
      <c r="S59" s="86">
        <v>1</v>
      </c>
      <c r="T59" s="86">
        <v>2</v>
      </c>
      <c r="U59" s="86"/>
      <c r="V59" s="86">
        <v>2</v>
      </c>
      <c r="W59" s="86">
        <v>6</v>
      </c>
      <c r="X59" s="86">
        <v>1</v>
      </c>
      <c r="Y59" s="86"/>
      <c r="Z59" s="86">
        <v>1</v>
      </c>
      <c r="AA59" s="86">
        <v>2</v>
      </c>
      <c r="AB59" s="86"/>
      <c r="AC59" s="86">
        <v>2</v>
      </c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3</v>
      </c>
      <c r="Q60" s="86">
        <v>2</v>
      </c>
      <c r="R60" s="86"/>
      <c r="S60" s="86"/>
      <c r="T60" s="86"/>
      <c r="U60" s="86"/>
      <c r="V60" s="86">
        <v>1</v>
      </c>
      <c r="W60" s="86">
        <v>0</v>
      </c>
      <c r="X60" s="86"/>
      <c r="Y60" s="86"/>
      <c r="Z60" s="86"/>
      <c r="AA60" s="86"/>
      <c r="AB60" s="86"/>
      <c r="AC60" s="86"/>
      <c r="AD60" s="86">
        <v>3</v>
      </c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35</v>
      </c>
      <c r="Q61" s="86">
        <v>11</v>
      </c>
      <c r="R61" s="86">
        <v>7</v>
      </c>
      <c r="S61" s="86">
        <v>7</v>
      </c>
      <c r="T61" s="86">
        <v>1</v>
      </c>
      <c r="U61" s="86">
        <v>3</v>
      </c>
      <c r="V61" s="86">
        <v>6</v>
      </c>
      <c r="W61" s="86">
        <f>-AC60</f>
        <v>0</v>
      </c>
      <c r="X61" s="86"/>
      <c r="Y61" s="86"/>
      <c r="Z61" s="86"/>
      <c r="AA61" s="86"/>
      <c r="AB61" s="86"/>
      <c r="AC61" s="86"/>
      <c r="AD61" s="86">
        <v>35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5826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5827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7144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9986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7663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zoomScale="84" zoomScaleNormal="84" workbookViewId="0">
      <pane xSplit="15" ySplit="20" topLeftCell="Q24" activePane="bottomRight" state="frozen"/>
      <selection pane="topRight" activeCell="P1" sqref="P1"/>
      <selection pane="bottomLeft" activeCell="A21" sqref="A21"/>
      <selection pane="bottomRight" activeCell="Q48" sqref="Q48:Q59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7497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7498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2965</v>
      </c>
      <c r="Q17" s="185" t="s">
        <v>2966</v>
      </c>
      <c r="R17" s="185"/>
      <c r="S17" s="185" t="s">
        <v>7693</v>
      </c>
      <c r="T17" s="191" t="s">
        <v>7694</v>
      </c>
      <c r="U17" s="194"/>
      <c r="V17" s="192"/>
      <c r="W17" s="185" t="s">
        <v>10348</v>
      </c>
      <c r="X17" s="185"/>
      <c r="Y17" s="185" t="s">
        <v>7137</v>
      </c>
      <c r="Z17" s="185" t="s">
        <v>2524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9987</v>
      </c>
      <c r="R18" s="198" t="s">
        <v>7138</v>
      </c>
      <c r="S18" s="185"/>
      <c r="T18" s="198" t="s">
        <v>9987</v>
      </c>
      <c r="U18" s="191" t="s">
        <v>7139</v>
      </c>
      <c r="V18" s="192"/>
      <c r="W18" s="198" t="s">
        <v>9987</v>
      </c>
      <c r="X18" s="198" t="s">
        <v>7140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7495</v>
      </c>
      <c r="V19" s="23" t="s">
        <v>7496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f>P22+P26+P60+P61</f>
        <v>120.3</v>
      </c>
      <c r="Q21" s="83">
        <f t="shared" ref="Q21:Z21" si="0">Q22+Q26+Q60+Q61</f>
        <v>120.3</v>
      </c>
      <c r="R21" s="83">
        <f t="shared" si="0"/>
        <v>120.3</v>
      </c>
      <c r="S21" s="83">
        <f t="shared" si="0"/>
        <v>89</v>
      </c>
      <c r="T21" s="83">
        <f t="shared" si="0"/>
        <v>3</v>
      </c>
      <c r="U21" s="83">
        <f t="shared" si="0"/>
        <v>0</v>
      </c>
      <c r="V21" s="83">
        <f t="shared" si="0"/>
        <v>3</v>
      </c>
      <c r="W21" s="83">
        <f t="shared" si="0"/>
        <v>3</v>
      </c>
      <c r="X21" s="83">
        <f t="shared" si="0"/>
        <v>3</v>
      </c>
      <c r="Y21" s="83">
        <f t="shared" si="0"/>
        <v>89</v>
      </c>
      <c r="Z21" s="83">
        <f t="shared" si="0"/>
        <v>0</v>
      </c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6</v>
      </c>
      <c r="Q22" s="83">
        <v>6</v>
      </c>
      <c r="R22" s="83">
        <v>6</v>
      </c>
      <c r="S22" s="107">
        <v>6</v>
      </c>
      <c r="T22" s="107"/>
      <c r="U22" s="107"/>
      <c r="V22" s="107"/>
      <c r="W22" s="107"/>
      <c r="X22" s="107"/>
      <c r="Y22" s="107">
        <v>6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4</v>
      </c>
      <c r="Q24" s="83">
        <v>4</v>
      </c>
      <c r="R24" s="83">
        <v>4</v>
      </c>
      <c r="S24" s="107">
        <v>4</v>
      </c>
      <c r="T24" s="107"/>
      <c r="U24" s="107"/>
      <c r="V24" s="107"/>
      <c r="W24" s="107"/>
      <c r="X24" s="107"/>
      <c r="Y24" s="107">
        <v>4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f>P27+SUM(P53:P59)</f>
        <v>69.8</v>
      </c>
      <c r="Q26" s="83">
        <f t="shared" ref="Q26:Z26" si="1">Q27+SUM(Q53:Q59)</f>
        <v>69.8</v>
      </c>
      <c r="R26" s="83">
        <f t="shared" si="1"/>
        <v>69.8</v>
      </c>
      <c r="S26" s="83">
        <f t="shared" si="1"/>
        <v>44</v>
      </c>
      <c r="T26" s="83">
        <f t="shared" si="1"/>
        <v>3</v>
      </c>
      <c r="U26" s="83">
        <f t="shared" si="1"/>
        <v>0</v>
      </c>
      <c r="V26" s="83">
        <f t="shared" si="1"/>
        <v>3</v>
      </c>
      <c r="W26" s="83">
        <f t="shared" si="1"/>
        <v>2</v>
      </c>
      <c r="X26" s="83">
        <f t="shared" si="1"/>
        <v>2</v>
      </c>
      <c r="Y26" s="83">
        <f t="shared" si="1"/>
        <v>45</v>
      </c>
      <c r="Z26" s="83">
        <f t="shared" si="1"/>
        <v>0</v>
      </c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f>SUM(P28:P38)+SUM(P42:P47)</f>
        <v>60.3</v>
      </c>
      <c r="Q27" s="83">
        <f t="shared" ref="Q27:Z27" si="2">SUM(Q28:Q38)+SUM(Q42:Q47)</f>
        <v>60.3</v>
      </c>
      <c r="R27" s="83">
        <f t="shared" si="2"/>
        <v>60.3</v>
      </c>
      <c r="S27" s="83">
        <f t="shared" si="2"/>
        <v>37</v>
      </c>
      <c r="T27" s="83">
        <f t="shared" si="2"/>
        <v>1</v>
      </c>
      <c r="U27" s="83">
        <f t="shared" si="2"/>
        <v>0</v>
      </c>
      <c r="V27" s="83">
        <f t="shared" si="2"/>
        <v>1</v>
      </c>
      <c r="W27" s="83">
        <f t="shared" si="2"/>
        <v>2</v>
      </c>
      <c r="X27" s="83">
        <f t="shared" si="2"/>
        <v>2</v>
      </c>
      <c r="Y27" s="83">
        <f t="shared" si="2"/>
        <v>36</v>
      </c>
      <c r="Z27" s="83">
        <f t="shared" si="2"/>
        <v>0</v>
      </c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17</v>
      </c>
      <c r="Q28" s="83">
        <v>17</v>
      </c>
      <c r="R28" s="83">
        <v>17</v>
      </c>
      <c r="S28" s="107">
        <v>12</v>
      </c>
      <c r="T28" s="107"/>
      <c r="U28" s="107"/>
      <c r="V28" s="107"/>
      <c r="W28" s="107"/>
      <c r="X28" s="107"/>
      <c r="Y28" s="107">
        <v>12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8</v>
      </c>
      <c r="Q29" s="83">
        <v>8</v>
      </c>
      <c r="R29" s="83">
        <v>8</v>
      </c>
      <c r="S29" s="107">
        <v>4</v>
      </c>
      <c r="T29" s="107">
        <v>1</v>
      </c>
      <c r="U29" s="107"/>
      <c r="V29" s="107">
        <v>1</v>
      </c>
      <c r="W29" s="107"/>
      <c r="X29" s="107"/>
      <c r="Y29" s="107">
        <v>5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6</v>
      </c>
      <c r="Q30" s="83">
        <v>6</v>
      </c>
      <c r="R30" s="83">
        <v>6</v>
      </c>
      <c r="S30" s="107">
        <v>4</v>
      </c>
      <c r="T30" s="107"/>
      <c r="U30" s="107"/>
      <c r="V30" s="107"/>
      <c r="W30" s="107"/>
      <c r="X30" s="107"/>
      <c r="Y30" s="107">
        <v>4</v>
      </c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2.5</v>
      </c>
      <c r="Q31" s="83">
        <v>2.5</v>
      </c>
      <c r="R31" s="83">
        <v>2.5</v>
      </c>
      <c r="S31" s="107">
        <v>2</v>
      </c>
      <c r="T31" s="107"/>
      <c r="U31" s="107"/>
      <c r="V31" s="107"/>
      <c r="W31" s="107"/>
      <c r="X31" s="107"/>
      <c r="Y31" s="107">
        <v>2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0.9</v>
      </c>
      <c r="Q32" s="83">
        <v>0.9</v>
      </c>
      <c r="R32" s="83">
        <v>0.9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2</v>
      </c>
      <c r="Q33" s="83">
        <v>2</v>
      </c>
      <c r="R33" s="83">
        <v>2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6</v>
      </c>
      <c r="Q34" s="83">
        <v>6</v>
      </c>
      <c r="R34" s="83">
        <v>6</v>
      </c>
      <c r="S34" s="107">
        <v>4</v>
      </c>
      <c r="T34" s="107"/>
      <c r="U34" s="107"/>
      <c r="V34" s="107"/>
      <c r="W34" s="107">
        <v>1</v>
      </c>
      <c r="X34" s="107">
        <v>1</v>
      </c>
      <c r="Y34" s="107">
        <v>3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1.3</v>
      </c>
      <c r="Q35" s="83">
        <v>1.3</v>
      </c>
      <c r="R35" s="83">
        <v>1.3</v>
      </c>
      <c r="S35" s="107">
        <v>0</v>
      </c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2.5</v>
      </c>
      <c r="Q36" s="83">
        <v>2.5</v>
      </c>
      <c r="R36" s="83">
        <v>2.5</v>
      </c>
      <c r="S36" s="107">
        <v>1</v>
      </c>
      <c r="T36" s="107"/>
      <c r="U36" s="107"/>
      <c r="V36" s="107"/>
      <c r="W36" s="107"/>
      <c r="X36" s="107"/>
      <c r="Y36" s="107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2</v>
      </c>
      <c r="Q37" s="83">
        <v>2</v>
      </c>
      <c r="R37" s="83">
        <v>2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4</v>
      </c>
      <c r="Q38" s="83">
        <v>4</v>
      </c>
      <c r="R38" s="83">
        <v>4</v>
      </c>
      <c r="S38" s="107">
        <v>4</v>
      </c>
      <c r="T38" s="107"/>
      <c r="U38" s="107"/>
      <c r="V38" s="107"/>
      <c r="W38" s="107"/>
      <c r="X38" s="107"/>
      <c r="Y38" s="107">
        <v>4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3.2</v>
      </c>
      <c r="Q39" s="83">
        <v>3.2</v>
      </c>
      <c r="R39" s="83">
        <v>3.2</v>
      </c>
      <c r="S39" s="107">
        <v>3</v>
      </c>
      <c r="T39" s="107"/>
      <c r="U39" s="107"/>
      <c r="V39" s="107"/>
      <c r="W39" s="107"/>
      <c r="X39" s="107"/>
      <c r="Y39" s="107">
        <v>3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0.8</v>
      </c>
      <c r="Q40" s="83">
        <v>0.8</v>
      </c>
      <c r="R40" s="83">
        <v>0.8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3</v>
      </c>
      <c r="Q42" s="83">
        <v>3</v>
      </c>
      <c r="R42" s="83">
        <v>3</v>
      </c>
      <c r="S42" s="107">
        <v>2</v>
      </c>
      <c r="T42" s="107"/>
      <c r="U42" s="107"/>
      <c r="V42" s="107"/>
      <c r="W42" s="107">
        <v>1</v>
      </c>
      <c r="X42" s="107">
        <v>1</v>
      </c>
      <c r="Y42" s="107">
        <v>1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2.5</v>
      </c>
      <c r="Q43" s="83">
        <v>2.5</v>
      </c>
      <c r="R43" s="83">
        <v>2.5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0.8</v>
      </c>
      <c r="Q44" s="83">
        <v>0.8</v>
      </c>
      <c r="R44" s="83">
        <v>0.8</v>
      </c>
      <c r="S44" s="107">
        <v>1</v>
      </c>
      <c r="T44" s="107"/>
      <c r="U44" s="107"/>
      <c r="V44" s="107"/>
      <c r="W44" s="107"/>
      <c r="X44" s="107"/>
      <c r="Y44" s="107">
        <v>1</v>
      </c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0.8</v>
      </c>
      <c r="Q45" s="83">
        <v>0.8</v>
      </c>
      <c r="R45" s="83">
        <v>0.8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1</v>
      </c>
      <c r="Q47" s="83">
        <v>1</v>
      </c>
      <c r="R47" s="83">
        <v>1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1.5</v>
      </c>
      <c r="Q54" s="83">
        <v>1.5</v>
      </c>
      <c r="R54" s="83">
        <v>1.5</v>
      </c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2</v>
      </c>
      <c r="Q55" s="83">
        <v>2</v>
      </c>
      <c r="R55" s="83">
        <v>2</v>
      </c>
      <c r="S55" s="107">
        <v>2</v>
      </c>
      <c r="T55" s="107"/>
      <c r="U55" s="107"/>
      <c r="V55" s="107"/>
      <c r="W55" s="107"/>
      <c r="X55" s="107"/>
      <c r="Y55" s="107">
        <v>2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5</v>
      </c>
      <c r="Q59" s="83">
        <v>5</v>
      </c>
      <c r="R59" s="83">
        <v>5</v>
      </c>
      <c r="S59" s="107">
        <v>4</v>
      </c>
      <c r="T59" s="107">
        <v>2</v>
      </c>
      <c r="U59" s="107"/>
      <c r="V59" s="107">
        <v>2</v>
      </c>
      <c r="W59" s="107"/>
      <c r="X59" s="107"/>
      <c r="Y59" s="107">
        <v>6</v>
      </c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7</v>
      </c>
      <c r="Q60" s="83">
        <v>7</v>
      </c>
      <c r="R60" s="83">
        <v>7</v>
      </c>
      <c r="S60" s="107">
        <v>3</v>
      </c>
      <c r="T60" s="107"/>
      <c r="U60" s="107"/>
      <c r="V60" s="107"/>
      <c r="W60" s="107"/>
      <c r="X60" s="107"/>
      <c r="Y60" s="107">
        <v>3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37.5</v>
      </c>
      <c r="Q61" s="83">
        <v>37.5</v>
      </c>
      <c r="R61" s="83">
        <v>37.5</v>
      </c>
      <c r="S61" s="107">
        <v>36</v>
      </c>
      <c r="T61" s="107"/>
      <c r="U61" s="107"/>
      <c r="V61" s="107"/>
      <c r="W61" s="107">
        <v>1</v>
      </c>
      <c r="X61" s="107">
        <v>1</v>
      </c>
      <c r="Y61" s="107">
        <v>35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9417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="73" zoomScaleNormal="73" workbookViewId="0">
      <pane xSplit="15" ySplit="20" topLeftCell="P22" activePane="bottomRight" state="frozen"/>
      <selection pane="topRight" activeCell="P1" sqref="P1"/>
      <selection pane="bottomLeft" activeCell="A21" sqref="A21"/>
      <selection pane="bottomRight" activeCell="AC22" sqref="AC22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7511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7663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10028</v>
      </c>
      <c r="P17" s="185" t="s">
        <v>5899</v>
      </c>
      <c r="Q17" s="220" t="s">
        <v>7499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4"/>
      <c r="AB17" s="194"/>
      <c r="AC17" s="194"/>
      <c r="AD17" s="194"/>
      <c r="AE17" s="194"/>
      <c r="AF17" s="194"/>
      <c r="AG17" s="194"/>
      <c r="AH17" s="194"/>
      <c r="AI17" s="194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7500</v>
      </c>
      <c r="R18" s="200"/>
      <c r="S18" s="200" t="s">
        <v>7501</v>
      </c>
      <c r="T18" s="200"/>
      <c r="U18" s="200" t="s">
        <v>7502</v>
      </c>
      <c r="V18" s="200"/>
      <c r="W18" s="200" t="s">
        <v>7503</v>
      </c>
      <c r="X18" s="200"/>
      <c r="Y18" s="200" t="s">
        <v>7504</v>
      </c>
      <c r="Z18" s="200"/>
      <c r="AA18" s="185" t="s">
        <v>7505</v>
      </c>
      <c r="AB18" s="185"/>
      <c r="AC18" s="185" t="s">
        <v>7506</v>
      </c>
      <c r="AD18" s="185"/>
      <c r="AE18" s="185" t="s">
        <v>7507</v>
      </c>
      <c r="AF18" s="185"/>
      <c r="AG18" s="185" t="s">
        <v>7508</v>
      </c>
      <c r="AH18" s="185"/>
      <c r="AI18" s="185" t="s">
        <v>7509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f>P22+P26+P60+P61</f>
        <v>89</v>
      </c>
      <c r="Q21" s="107">
        <f t="shared" ref="Q21:AJ21" si="0">Q22+Q26+Q60+Q61</f>
        <v>11</v>
      </c>
      <c r="R21" s="107">
        <f t="shared" si="0"/>
        <v>11</v>
      </c>
      <c r="S21" s="107">
        <f t="shared" si="0"/>
        <v>6</v>
      </c>
      <c r="T21" s="107">
        <f t="shared" si="0"/>
        <v>6</v>
      </c>
      <c r="U21" s="107">
        <f t="shared" si="0"/>
        <v>13</v>
      </c>
      <c r="V21" s="107">
        <f t="shared" si="0"/>
        <v>9</v>
      </c>
      <c r="W21" s="107">
        <f t="shared" si="0"/>
        <v>11</v>
      </c>
      <c r="X21" s="107">
        <f t="shared" si="0"/>
        <v>8</v>
      </c>
      <c r="Y21" s="107">
        <f t="shared" si="0"/>
        <v>11</v>
      </c>
      <c r="Z21" s="107">
        <f t="shared" si="0"/>
        <v>9</v>
      </c>
      <c r="AA21" s="107">
        <f t="shared" si="0"/>
        <v>8</v>
      </c>
      <c r="AB21" s="107">
        <f t="shared" si="0"/>
        <v>7</v>
      </c>
      <c r="AC21" s="107">
        <f t="shared" si="0"/>
        <v>11</v>
      </c>
      <c r="AD21" s="107">
        <f t="shared" si="0"/>
        <v>10</v>
      </c>
      <c r="AE21" s="107">
        <f t="shared" si="0"/>
        <v>13</v>
      </c>
      <c r="AF21" s="107">
        <f t="shared" si="0"/>
        <v>7</v>
      </c>
      <c r="AG21" s="107">
        <f t="shared" si="0"/>
        <v>3</v>
      </c>
      <c r="AH21" s="107">
        <f t="shared" si="0"/>
        <v>2</v>
      </c>
      <c r="AI21" s="107">
        <f t="shared" si="0"/>
        <v>2</v>
      </c>
      <c r="AJ21" s="107">
        <f t="shared" si="0"/>
        <v>1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6</v>
      </c>
      <c r="Q22" s="107"/>
      <c r="R22" s="107"/>
      <c r="S22" s="107"/>
      <c r="T22" s="107"/>
      <c r="U22" s="107">
        <v>1</v>
      </c>
      <c r="V22" s="107">
        <v>1</v>
      </c>
      <c r="W22" s="107">
        <v>2</v>
      </c>
      <c r="X22" s="107"/>
      <c r="Y22" s="107"/>
      <c r="Z22" s="107"/>
      <c r="AA22" s="107"/>
      <c r="AB22" s="107"/>
      <c r="AC22" s="107"/>
      <c r="AD22" s="107"/>
      <c r="AE22" s="107">
        <v>3</v>
      </c>
      <c r="AF22" s="107">
        <v>3</v>
      </c>
      <c r="AG22" s="107"/>
      <c r="AH22" s="107"/>
      <c r="AI22" s="107"/>
      <c r="AJ22" s="107"/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>
        <v>1</v>
      </c>
      <c r="AG23" s="107"/>
      <c r="AH23" s="107"/>
      <c r="AI23" s="107"/>
      <c r="AJ23" s="107"/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4</v>
      </c>
      <c r="Q24" s="107"/>
      <c r="R24" s="107"/>
      <c r="S24" s="107"/>
      <c r="T24" s="107"/>
      <c r="U24" s="107">
        <v>1</v>
      </c>
      <c r="V24" s="107">
        <v>1</v>
      </c>
      <c r="W24" s="107">
        <v>1</v>
      </c>
      <c r="X24" s="107"/>
      <c r="Y24" s="107"/>
      <c r="Z24" s="107"/>
      <c r="AA24" s="107"/>
      <c r="AB24" s="107"/>
      <c r="AC24" s="107"/>
      <c r="AD24" s="107"/>
      <c r="AE24" s="107">
        <v>2</v>
      </c>
      <c r="AF24" s="107">
        <v>2</v>
      </c>
      <c r="AG24" s="107"/>
      <c r="AH24" s="107"/>
      <c r="AI24" s="107"/>
      <c r="AJ24" s="107"/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f>P27+SUM(P53:P59)</f>
        <v>45</v>
      </c>
      <c r="Q26" s="107">
        <f t="shared" ref="Q26:AJ26" si="1">Q27+SUM(Q53:Q59)</f>
        <v>4</v>
      </c>
      <c r="R26" s="107">
        <f t="shared" si="1"/>
        <v>4</v>
      </c>
      <c r="S26" s="107">
        <f t="shared" si="1"/>
        <v>5</v>
      </c>
      <c r="T26" s="107">
        <f t="shared" si="1"/>
        <v>5</v>
      </c>
      <c r="U26" s="107">
        <f t="shared" si="1"/>
        <v>6</v>
      </c>
      <c r="V26" s="107">
        <f t="shared" si="1"/>
        <v>6</v>
      </c>
      <c r="W26" s="107">
        <f t="shared" si="1"/>
        <v>6</v>
      </c>
      <c r="X26" s="107">
        <f t="shared" si="1"/>
        <v>6</v>
      </c>
      <c r="Y26" s="107">
        <f t="shared" si="1"/>
        <v>5</v>
      </c>
      <c r="Z26" s="107">
        <f t="shared" si="1"/>
        <v>5</v>
      </c>
      <c r="AA26" s="107">
        <f t="shared" si="1"/>
        <v>3</v>
      </c>
      <c r="AB26" s="107">
        <f t="shared" si="1"/>
        <v>3</v>
      </c>
      <c r="AC26" s="107">
        <f t="shared" si="1"/>
        <v>10</v>
      </c>
      <c r="AD26" s="107">
        <f t="shared" si="1"/>
        <v>9</v>
      </c>
      <c r="AE26" s="107">
        <f t="shared" si="1"/>
        <v>3</v>
      </c>
      <c r="AF26" s="107">
        <f t="shared" si="1"/>
        <v>2</v>
      </c>
      <c r="AG26" s="107">
        <f t="shared" si="1"/>
        <v>2</v>
      </c>
      <c r="AH26" s="107">
        <f t="shared" si="1"/>
        <v>2</v>
      </c>
      <c r="AI26" s="107">
        <f t="shared" si="1"/>
        <v>1</v>
      </c>
      <c r="AJ26" s="107">
        <f t="shared" si="1"/>
        <v>1</v>
      </c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f>SUM(P28:P38)+SUM(P42:P47)</f>
        <v>36</v>
      </c>
      <c r="Q27" s="107">
        <f t="shared" ref="Q27:AJ27" si="2">SUM(Q28:Q38)+SUM(Q42:Q47)</f>
        <v>3</v>
      </c>
      <c r="R27" s="107">
        <f t="shared" si="2"/>
        <v>3</v>
      </c>
      <c r="S27" s="107">
        <f t="shared" si="2"/>
        <v>4</v>
      </c>
      <c r="T27" s="107">
        <f t="shared" si="2"/>
        <v>4</v>
      </c>
      <c r="U27" s="107">
        <f t="shared" si="2"/>
        <v>5</v>
      </c>
      <c r="V27" s="107">
        <f t="shared" si="2"/>
        <v>5</v>
      </c>
      <c r="W27" s="107">
        <f t="shared" si="2"/>
        <v>6</v>
      </c>
      <c r="X27" s="107">
        <f t="shared" si="2"/>
        <v>6</v>
      </c>
      <c r="Y27" s="107">
        <f t="shared" si="2"/>
        <v>4</v>
      </c>
      <c r="Z27" s="107">
        <f t="shared" si="2"/>
        <v>4</v>
      </c>
      <c r="AA27" s="107">
        <f t="shared" si="2"/>
        <v>3</v>
      </c>
      <c r="AB27" s="107">
        <f t="shared" si="2"/>
        <v>3</v>
      </c>
      <c r="AC27" s="107">
        <f t="shared" si="2"/>
        <v>7</v>
      </c>
      <c r="AD27" s="107">
        <f t="shared" si="2"/>
        <v>7</v>
      </c>
      <c r="AE27" s="107">
        <f t="shared" si="2"/>
        <v>2</v>
      </c>
      <c r="AF27" s="107">
        <f t="shared" si="2"/>
        <v>1</v>
      </c>
      <c r="AG27" s="107">
        <f t="shared" si="2"/>
        <v>1</v>
      </c>
      <c r="AH27" s="107">
        <f t="shared" si="2"/>
        <v>1</v>
      </c>
      <c r="AI27" s="107">
        <f t="shared" si="2"/>
        <v>1</v>
      </c>
      <c r="AJ27" s="107">
        <f t="shared" si="2"/>
        <v>1</v>
      </c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12</v>
      </c>
      <c r="Q28" s="107">
        <v>1</v>
      </c>
      <c r="R28" s="107">
        <v>1</v>
      </c>
      <c r="S28" s="107">
        <v>1</v>
      </c>
      <c r="T28" s="107">
        <v>1</v>
      </c>
      <c r="U28" s="107">
        <v>4</v>
      </c>
      <c r="V28" s="107">
        <v>4</v>
      </c>
      <c r="W28" s="107">
        <v>3</v>
      </c>
      <c r="X28" s="107">
        <v>3</v>
      </c>
      <c r="Y28" s="107">
        <v>1</v>
      </c>
      <c r="Z28" s="107">
        <v>1</v>
      </c>
      <c r="AA28" s="107">
        <v>2</v>
      </c>
      <c r="AB28" s="107">
        <v>2</v>
      </c>
      <c r="AC28" s="107"/>
      <c r="AD28" s="107"/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5</v>
      </c>
      <c r="Q29" s="107"/>
      <c r="R29" s="107"/>
      <c r="S29" s="107"/>
      <c r="T29" s="107"/>
      <c r="U29" s="107"/>
      <c r="V29" s="107"/>
      <c r="W29" s="107">
        <v>1</v>
      </c>
      <c r="X29" s="107">
        <v>1</v>
      </c>
      <c r="Y29" s="107"/>
      <c r="Z29" s="107"/>
      <c r="AA29" s="107"/>
      <c r="AB29" s="107"/>
      <c r="AC29" s="107">
        <v>2</v>
      </c>
      <c r="AD29" s="107">
        <v>2</v>
      </c>
      <c r="AE29" s="107">
        <v>1</v>
      </c>
      <c r="AF29" s="107">
        <v>1</v>
      </c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1</v>
      </c>
      <c r="R30" s="107">
        <v>1</v>
      </c>
      <c r="S30" s="107">
        <v>1</v>
      </c>
      <c r="T30" s="107">
        <v>1</v>
      </c>
      <c r="U30" s="107">
        <v>1</v>
      </c>
      <c r="V30" s="107">
        <v>1</v>
      </c>
      <c r="W30" s="107"/>
      <c r="X30" s="107"/>
      <c r="Y30" s="107"/>
      <c r="Z30" s="107"/>
      <c r="AA30" s="107"/>
      <c r="AB30" s="107"/>
      <c r="AC30" s="107">
        <v>1</v>
      </c>
      <c r="AD30" s="107">
        <v>1</v>
      </c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>
        <v>2</v>
      </c>
      <c r="AD31" s="107">
        <v>2</v>
      </c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f>-'Раздел 3.4'!Y371</f>
        <v>0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>
        <v>1</v>
      </c>
      <c r="AB33" s="107">
        <v>1</v>
      </c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3</v>
      </c>
      <c r="Q34" s="107"/>
      <c r="R34" s="107"/>
      <c r="S34" s="107">
        <v>1</v>
      </c>
      <c r="T34" s="107">
        <v>1</v>
      </c>
      <c r="U34" s="107"/>
      <c r="V34" s="107"/>
      <c r="W34" s="107"/>
      <c r="X34" s="107"/>
      <c r="Y34" s="107">
        <v>1</v>
      </c>
      <c r="Z34" s="107">
        <v>1</v>
      </c>
      <c r="AA34" s="107"/>
      <c r="AB34" s="107"/>
      <c r="AC34" s="107">
        <v>1</v>
      </c>
      <c r="AD34" s="107">
        <v>1</v>
      </c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/>
      <c r="T36" s="107"/>
      <c r="U36" s="107"/>
      <c r="V36" s="107"/>
      <c r="W36" s="107"/>
      <c r="X36" s="107"/>
      <c r="Y36" s="107">
        <v>1</v>
      </c>
      <c r="Z36" s="107">
        <v>1</v>
      </c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>
        <v>1</v>
      </c>
      <c r="Z37" s="107">
        <v>1</v>
      </c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4</v>
      </c>
      <c r="Q38" s="107"/>
      <c r="R38" s="107"/>
      <c r="S38" s="107">
        <v>1</v>
      </c>
      <c r="T38" s="107">
        <v>1</v>
      </c>
      <c r="U38" s="107"/>
      <c r="V38" s="107"/>
      <c r="W38" s="107">
        <v>2</v>
      </c>
      <c r="X38" s="107">
        <v>2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>
        <v>1</v>
      </c>
      <c r="AJ38" s="107">
        <v>1</v>
      </c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107"/>
      <c r="R39" s="107"/>
      <c r="S39" s="107">
        <v>1</v>
      </c>
      <c r="T39" s="107">
        <v>1</v>
      </c>
      <c r="U39" s="107"/>
      <c r="V39" s="107"/>
      <c r="W39" s="107">
        <v>2</v>
      </c>
      <c r="X39" s="107">
        <v>2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>
        <v>1</v>
      </c>
      <c r="AJ40" s="107">
        <v>1</v>
      </c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>
        <v>1</v>
      </c>
      <c r="AF42" s="107"/>
      <c r="AG42" s="107"/>
      <c r="AH42" s="107"/>
      <c r="AI42" s="107"/>
      <c r="AJ42" s="107"/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>
        <v>1</v>
      </c>
      <c r="AD44" s="107">
        <v>1</v>
      </c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>
        <v>1</v>
      </c>
      <c r="V53" s="107">
        <v>1</v>
      </c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2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>
        <v>2</v>
      </c>
      <c r="AD55" s="107">
        <v>2</v>
      </c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6</v>
      </c>
      <c r="Q59" s="107">
        <v>1</v>
      </c>
      <c r="R59" s="107">
        <v>1</v>
      </c>
      <c r="S59" s="107">
        <v>1</v>
      </c>
      <c r="T59" s="107">
        <v>1</v>
      </c>
      <c r="U59" s="107"/>
      <c r="V59" s="107"/>
      <c r="W59" s="107"/>
      <c r="X59" s="107"/>
      <c r="Y59" s="107">
        <v>1</v>
      </c>
      <c r="Z59" s="107">
        <v>1</v>
      </c>
      <c r="AA59" s="107"/>
      <c r="AB59" s="107"/>
      <c r="AC59" s="107">
        <v>1</v>
      </c>
      <c r="AD59" s="107"/>
      <c r="AE59" s="107">
        <v>1</v>
      </c>
      <c r="AF59" s="107">
        <v>1</v>
      </c>
      <c r="AG59" s="107">
        <v>1</v>
      </c>
      <c r="AH59" s="107">
        <v>1</v>
      </c>
      <c r="AI59" s="107"/>
      <c r="AJ59" s="107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3</v>
      </c>
      <c r="Q60" s="107">
        <v>2</v>
      </c>
      <c r="R60" s="107">
        <v>2</v>
      </c>
      <c r="S60" s="107"/>
      <c r="T60" s="107"/>
      <c r="U60" s="107"/>
      <c r="V60" s="107"/>
      <c r="W60" s="107"/>
      <c r="X60" s="107"/>
      <c r="Y60" s="107"/>
      <c r="Z60" s="107"/>
      <c r="AA60" s="107">
        <v>1</v>
      </c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35</v>
      </c>
      <c r="Q61" s="107">
        <v>5</v>
      </c>
      <c r="R61" s="107">
        <v>5</v>
      </c>
      <c r="S61" s="107">
        <v>1</v>
      </c>
      <c r="T61" s="107">
        <v>1</v>
      </c>
      <c r="U61" s="107">
        <v>6</v>
      </c>
      <c r="V61" s="107">
        <v>2</v>
      </c>
      <c r="W61" s="107">
        <v>3</v>
      </c>
      <c r="X61" s="107">
        <v>2</v>
      </c>
      <c r="Y61" s="107">
        <v>6</v>
      </c>
      <c r="Z61" s="107">
        <v>4</v>
      </c>
      <c r="AA61" s="107">
        <v>4</v>
      </c>
      <c r="AB61" s="107">
        <v>4</v>
      </c>
      <c r="AC61" s="107">
        <v>1</v>
      </c>
      <c r="AD61" s="107">
        <v>1</v>
      </c>
      <c r="AE61" s="107">
        <v>7</v>
      </c>
      <c r="AF61" s="107">
        <v>2</v>
      </c>
      <c r="AG61" s="107">
        <v>1</v>
      </c>
      <c r="AH61" s="107"/>
      <c r="AI61" s="107">
        <v>1</v>
      </c>
      <c r="AJ61" s="107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9418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21" t="s">
        <v>705</v>
      </c>
      <c r="Q71" s="221"/>
      <c r="R71" s="221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1"/>
      <c r="Q72" s="221"/>
      <c r="R72" s="221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706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5" t="s">
        <v>10961</v>
      </c>
      <c r="T74" s="215"/>
      <c r="U74" s="215"/>
      <c r="W74" s="215" t="s">
        <v>10962</v>
      </c>
      <c r="X74" s="215"/>
      <c r="Y74" s="215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7"/>
      <c r="T76" s="217"/>
      <c r="V76" s="219"/>
      <c r="W76" s="214"/>
      <c r="Y76" s="210"/>
      <c r="Z76" s="210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6" t="s">
        <v>10964</v>
      </c>
      <c r="T77" s="216"/>
      <c r="U77" s="89"/>
      <c r="V77" s="218" t="s">
        <v>9308</v>
      </c>
      <c r="W77" s="218"/>
      <c r="X77" s="89"/>
      <c r="Y77" s="211" t="s">
        <v>10965</v>
      </c>
      <c r="Z77" s="211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53</vt:i4>
      </vt:variant>
    </vt:vector>
  </HeadingPairs>
  <TitlesOfParts>
    <vt:vector size="86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Лист1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Малика</cp:lastModifiedBy>
  <cp:lastPrinted>2022-12-19T12:04:29Z</cp:lastPrinted>
  <dcterms:created xsi:type="dcterms:W3CDTF">2016-08-08T07:38:31Z</dcterms:created>
  <dcterms:modified xsi:type="dcterms:W3CDTF">2022-12-27T13:38:38Z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